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8_Doctorat ubfc\Collège doctoral\Rapports d'activité annuels\"/>
    </mc:Choice>
  </mc:AlternateContent>
  <bookViews>
    <workbookView xWindow="0" yWindow="0" windowWidth="28800" windowHeight="11730" activeTab="6"/>
  </bookViews>
  <sheets>
    <sheet name="CP" sheetId="1" r:id="rId1"/>
    <sheet name="DGEP" sheetId="2" r:id="rId2"/>
    <sheet name="ES" sheetId="3" r:id="rId3"/>
    <sheet name="LECLA" sheetId="4" r:id="rId4"/>
    <sheet name="SEPT" sheetId="5" r:id="rId5"/>
    <sheet name="SPIM" sheetId="6" r:id="rId6"/>
    <sheet name="Global" sheetId="7" r:id="rId7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7" l="1"/>
  <c r="B37" i="7"/>
  <c r="B36" i="7"/>
  <c r="B35" i="7"/>
  <c r="B34" i="7"/>
  <c r="B33" i="7"/>
  <c r="B32" i="7"/>
  <c r="B31" i="7"/>
  <c r="B50" i="7"/>
  <c r="B49" i="7"/>
  <c r="B48" i="7"/>
  <c r="B27" i="7"/>
  <c r="B26" i="7"/>
  <c r="B28" i="7"/>
  <c r="B25" i="7"/>
  <c r="B53" i="7"/>
  <c r="B66" i="7"/>
  <c r="B67" i="7"/>
  <c r="B68" i="7"/>
  <c r="B69" i="7"/>
  <c r="B70" i="7"/>
  <c r="B71" i="7"/>
  <c r="B72" i="7"/>
  <c r="B73" i="7"/>
  <c r="B74" i="7"/>
  <c r="B75" i="7"/>
  <c r="B76" i="7"/>
  <c r="B77" i="7"/>
  <c r="B65" i="7"/>
  <c r="B64" i="7"/>
  <c r="B63" i="7"/>
  <c r="B62" i="7"/>
  <c r="B60" i="7"/>
  <c r="B57" i="7"/>
  <c r="B56" i="7"/>
  <c r="B45" i="7"/>
  <c r="B45" i="1"/>
  <c r="B44" i="7"/>
  <c r="B41" i="7"/>
  <c r="B22" i="7"/>
  <c r="B21" i="7"/>
  <c r="B20" i="7"/>
  <c r="B19" i="7"/>
  <c r="B18" i="7"/>
  <c r="B15" i="7"/>
  <c r="B14" i="7"/>
  <c r="B11" i="7"/>
  <c r="B10" i="7"/>
  <c r="B9" i="7"/>
  <c r="B8" i="7"/>
  <c r="B7" i="7"/>
  <c r="B6" i="7"/>
  <c r="B5" i="7"/>
  <c r="B4" i="7"/>
  <c r="B22" i="6"/>
  <c r="B60" i="6"/>
  <c r="B60" i="5"/>
  <c r="B60" i="4"/>
  <c r="B60" i="1"/>
  <c r="B11" i="3"/>
  <c r="B11" i="6"/>
  <c r="B7" i="6"/>
  <c r="B11" i="5"/>
  <c r="B11" i="4"/>
  <c r="B11" i="2"/>
  <c r="B7" i="1"/>
  <c r="B11" i="1"/>
</calcChain>
</file>

<file path=xl/sharedStrings.xml><?xml version="1.0" encoding="utf-8"?>
<sst xmlns="http://schemas.openxmlformats.org/spreadsheetml/2006/main" count="463" uniqueCount="68">
  <si>
    <t>En 1ère année</t>
  </si>
  <si>
    <t>En 2ème année</t>
  </si>
  <si>
    <t>En 3ème année</t>
  </si>
  <si>
    <t>En 4ème année</t>
  </si>
  <si>
    <t>En 5ème année</t>
  </si>
  <si>
    <t>En 6ème année</t>
  </si>
  <si>
    <t>Au-delà de la 6ème année</t>
  </si>
  <si>
    <t>Cotutelles internationales de thèse</t>
  </si>
  <si>
    <t>Nombre total de thèses en cours en cotutelle</t>
  </si>
  <si>
    <t>Nombre de nouvelles cotutelles en 2019/2020</t>
  </si>
  <si>
    <t>Diplôme d'entrée en thèse</t>
  </si>
  <si>
    <t>Ingénieur et ingénieur-master</t>
  </si>
  <si>
    <t>Master ou équivalent en BFC</t>
  </si>
  <si>
    <t>Master ou équivalent en France (hors BFC)</t>
  </si>
  <si>
    <t>Master ou équivalent en Europe (hors France)</t>
  </si>
  <si>
    <t>Master ou équivalent hors Europe</t>
  </si>
  <si>
    <t>Direction et encadrement</t>
  </si>
  <si>
    <t>Nombre d'HDR encadrant une thèse en 2019/2020</t>
  </si>
  <si>
    <t>Nombre d'HDR n'encadrant pas de thèse en 2019/2020</t>
  </si>
  <si>
    <t>Parmi les HDR qui encadrent : nombre de thèses encadrées en moyenne par encadrant</t>
  </si>
  <si>
    <t>Nombre de non-HDR codirigeant une thèse en 2019/2020</t>
  </si>
  <si>
    <t>Interruptions de thèse</t>
  </si>
  <si>
    <t>Nombre d'abandons en 1ère année</t>
  </si>
  <si>
    <t>Nombre d'abandons en 2ème année</t>
  </si>
  <si>
    <t>Nombre d'abandons en 3ème année</t>
  </si>
  <si>
    <t>Nombre d'abandons en 4ème année et plus</t>
  </si>
  <si>
    <t>Nombre de doctorants non financés ayant abandonné</t>
  </si>
  <si>
    <t>Nombre de césures accordées en 2019/2020</t>
  </si>
  <si>
    <t>Soutenances</t>
  </si>
  <si>
    <t>Nombre de soutenances en 2019</t>
  </si>
  <si>
    <t>Durée moyenne des thèses</t>
  </si>
  <si>
    <t>Nombre de labels européens parmi les thèses soutenues en 2019</t>
  </si>
  <si>
    <t>Nombre de formations spécifiques ayant eu lieu</t>
  </si>
  <si>
    <t>Nombre de doctorants inscrits aux formations spécifiques ayant eu lieu</t>
  </si>
  <si>
    <t>Formations 2019/2020</t>
  </si>
  <si>
    <t>Nombre de formations spécifiques prévues</t>
  </si>
  <si>
    <t>Aides à la mobilité</t>
  </si>
  <si>
    <t>Nombre d'aides à la mobilité attribuées en 2019/2020</t>
  </si>
  <si>
    <t>HDR</t>
  </si>
  <si>
    <t>Nombre de DAI HDR déposées en 2019/2020</t>
  </si>
  <si>
    <t>Nombre de soutenances HDR en 2019</t>
  </si>
  <si>
    <t>Financements des doctorants de 1ère année en 2019/2020</t>
  </si>
  <si>
    <t>Nombre de doctorants de 1ère année bénéficiant d'un financement dédié à la thèse</t>
  </si>
  <si>
    <t>Dont financements :</t>
  </si>
  <si>
    <t>MESRI (dotation EPSCP, dotation EPST, dotation EPIC et EPA, handicap)</t>
  </si>
  <si>
    <t>Autres ministères</t>
  </si>
  <si>
    <t>ENS</t>
  </si>
  <si>
    <t>Collectivités territoriales</t>
  </si>
  <si>
    <t>Dont Conseil régional BFC</t>
  </si>
  <si>
    <t>Convention CIFRE</t>
  </si>
  <si>
    <t>Entreprises</t>
  </si>
  <si>
    <t>Fondations, associations</t>
  </si>
  <si>
    <t>ANR générique</t>
  </si>
  <si>
    <t>Idex (dont I-SITE BFC)</t>
  </si>
  <si>
    <t>Autres dispositifs du PIA (dont EUR EIPHI)</t>
  </si>
  <si>
    <t>Commission européenne</t>
  </si>
  <si>
    <t>Gouvernements étrangers</t>
  </si>
  <si>
    <t>Nombre de doctorants en activité salariée (hors financement dédié à la thèse)</t>
  </si>
  <si>
    <t>Autres</t>
  </si>
  <si>
    <t>Nombre de doctorants sans financement</t>
  </si>
  <si>
    <t>Nombre de doctorants inscrits en 2019/2020</t>
  </si>
  <si>
    <t>2019/2020</t>
  </si>
  <si>
    <t>TOTAL</t>
  </si>
  <si>
    <t>Durée moyenne des thèses soutenues en 2019 (mois)</t>
  </si>
  <si>
    <t>Diplôme d'entrée en thèse des inscrits en 1ère année en 2019/2020</t>
  </si>
  <si>
    <t>Nombre de doctorants avec financement dédié à la thèse ayant abandonné</t>
  </si>
  <si>
    <t>Nombre de doctorants avec financement non dédié à la thèse ayant abandonné</t>
  </si>
  <si>
    <t>chiffre LECLA non connu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</si>
</sst>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Fill="1"/>
    <xf numFmtId="0" fontId="1" fillId="0" borderId="0" xfId="0" applyFont="1" applyFill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77"/>
  <sheetViews>
    <sheetView topLeftCell="A25" workbookViewId="0">
      <selection activeCell="B25" sqref="B1:B1048576"/>
    </sheetView>
  </sheetViews>
  <sheetFormatPr baseColWidth="10" defaultRowHeight="15" x14ac:dyDescent="0.25"/>
  <cols>
    <col min="1" max="1" width="79" bestFit="1" customWidth="1"/>
    <col min="2" max="2" width="11.42578125" style="8"/>
  </cols>
  <sheetData>
    <row r="2" spans="1:2" x14ac:dyDescent="0.25">
      <c r="B2" s="8" t="s">
        <v>61</v>
      </c>
    </row>
    <row r="3" spans="1:2" x14ac:dyDescent="0.25">
      <c r="A3" s="6" t="s">
        <v>60</v>
      </c>
    </row>
    <row r="4" spans="1:2" x14ac:dyDescent="0.25">
      <c r="A4" t="s">
        <v>0</v>
      </c>
      <c r="B4" s="8">
        <v>45</v>
      </c>
    </row>
    <row r="5" spans="1:2" x14ac:dyDescent="0.25">
      <c r="A5" t="s">
        <v>1</v>
      </c>
      <c r="B5" s="8">
        <v>47</v>
      </c>
    </row>
    <row r="6" spans="1:2" x14ac:dyDescent="0.25">
      <c r="A6" t="s">
        <v>2</v>
      </c>
      <c r="B6" s="8">
        <v>45</v>
      </c>
    </row>
    <row r="7" spans="1:2" x14ac:dyDescent="0.25">
      <c r="A7" t="s">
        <v>3</v>
      </c>
      <c r="B7" s="8">
        <f>15+8</f>
        <v>23</v>
      </c>
    </row>
    <row r="8" spans="1:2" x14ac:dyDescent="0.25">
      <c r="A8" t="s">
        <v>4</v>
      </c>
      <c r="B8" s="8">
        <v>2</v>
      </c>
    </row>
    <row r="9" spans="1:2" x14ac:dyDescent="0.25">
      <c r="A9" t="s">
        <v>5</v>
      </c>
      <c r="B9" s="8">
        <v>3</v>
      </c>
    </row>
    <row r="10" spans="1:2" x14ac:dyDescent="0.25">
      <c r="A10" t="s">
        <v>6</v>
      </c>
      <c r="B10" s="8">
        <v>0</v>
      </c>
    </row>
    <row r="11" spans="1:2" x14ac:dyDescent="0.25">
      <c r="A11" t="s">
        <v>62</v>
      </c>
      <c r="B11" s="8">
        <f>SUM(B4:B10)</f>
        <v>165</v>
      </c>
    </row>
    <row r="13" spans="1:2" x14ac:dyDescent="0.25">
      <c r="A13" s="6" t="s">
        <v>7</v>
      </c>
    </row>
    <row r="14" spans="1:2" x14ac:dyDescent="0.25">
      <c r="A14" t="s">
        <v>8</v>
      </c>
      <c r="B14" s="8">
        <v>24</v>
      </c>
    </row>
    <row r="15" spans="1:2" x14ac:dyDescent="0.25">
      <c r="A15" t="s">
        <v>9</v>
      </c>
      <c r="B15" s="8">
        <v>3</v>
      </c>
    </row>
    <row r="17" spans="1:2" x14ac:dyDescent="0.25">
      <c r="A17" s="6" t="s">
        <v>64</v>
      </c>
    </row>
    <row r="18" spans="1:2" x14ac:dyDescent="0.25">
      <c r="A18" t="s">
        <v>12</v>
      </c>
      <c r="B18" s="8">
        <v>18</v>
      </c>
    </row>
    <row r="19" spans="1:2" x14ac:dyDescent="0.25">
      <c r="A19" t="s">
        <v>11</v>
      </c>
      <c r="B19" s="8">
        <v>4</v>
      </c>
    </row>
    <row r="20" spans="1:2" x14ac:dyDescent="0.25">
      <c r="A20" t="s">
        <v>13</v>
      </c>
      <c r="B20" s="8">
        <v>12</v>
      </c>
    </row>
    <row r="21" spans="1:2" x14ac:dyDescent="0.25">
      <c r="A21" t="s">
        <v>14</v>
      </c>
      <c r="B21" s="8">
        <v>4</v>
      </c>
    </row>
    <row r="22" spans="1:2" x14ac:dyDescent="0.25">
      <c r="A22" t="s">
        <v>15</v>
      </c>
      <c r="B22" s="8">
        <v>7</v>
      </c>
    </row>
    <row r="24" spans="1:2" x14ac:dyDescent="0.25">
      <c r="A24" s="1" t="s">
        <v>16</v>
      </c>
    </row>
    <row r="25" spans="1:2" x14ac:dyDescent="0.25">
      <c r="A25" t="s">
        <v>17</v>
      </c>
      <c r="B25" s="8">
        <v>110</v>
      </c>
    </row>
    <row r="26" spans="1:2" x14ac:dyDescent="0.25">
      <c r="A26" t="s">
        <v>18</v>
      </c>
      <c r="B26" s="8">
        <v>55</v>
      </c>
    </row>
    <row r="27" spans="1:2" x14ac:dyDescent="0.25">
      <c r="A27" t="s">
        <v>19</v>
      </c>
      <c r="B27" s="8">
        <v>1.5</v>
      </c>
    </row>
    <row r="28" spans="1:2" x14ac:dyDescent="0.25">
      <c r="A28" t="s">
        <v>20</v>
      </c>
      <c r="B28" s="8">
        <v>44</v>
      </c>
    </row>
    <row r="30" spans="1:2" x14ac:dyDescent="0.25">
      <c r="A30" s="6" t="s">
        <v>21</v>
      </c>
    </row>
    <row r="31" spans="1:2" x14ac:dyDescent="0.25">
      <c r="A31" t="s">
        <v>22</v>
      </c>
      <c r="B31" s="8">
        <v>0</v>
      </c>
    </row>
    <row r="32" spans="1:2" x14ac:dyDescent="0.25">
      <c r="A32" t="s">
        <v>23</v>
      </c>
      <c r="B32" s="8">
        <v>0</v>
      </c>
    </row>
    <row r="33" spans="1:2" x14ac:dyDescent="0.25">
      <c r="A33" t="s">
        <v>24</v>
      </c>
      <c r="B33" s="8">
        <v>0</v>
      </c>
    </row>
    <row r="34" spans="1:2" x14ac:dyDescent="0.25">
      <c r="A34" t="s">
        <v>25</v>
      </c>
      <c r="B34" s="8">
        <v>0</v>
      </c>
    </row>
    <row r="35" spans="1:2" x14ac:dyDescent="0.25">
      <c r="A35" t="s">
        <v>65</v>
      </c>
      <c r="B35" s="8">
        <v>0</v>
      </c>
    </row>
    <row r="36" spans="1:2" x14ac:dyDescent="0.25">
      <c r="A36" t="s">
        <v>66</v>
      </c>
      <c r="B36" s="8">
        <v>0</v>
      </c>
    </row>
    <row r="37" spans="1:2" x14ac:dyDescent="0.25">
      <c r="A37" t="s">
        <v>26</v>
      </c>
      <c r="B37" s="8">
        <v>0</v>
      </c>
    </row>
    <row r="38" spans="1:2" x14ac:dyDescent="0.25">
      <c r="A38" s="5" t="s">
        <v>27</v>
      </c>
      <c r="B38" s="8">
        <v>1</v>
      </c>
    </row>
    <row r="40" spans="1:2" x14ac:dyDescent="0.25">
      <c r="A40" s="6" t="s">
        <v>30</v>
      </c>
    </row>
    <row r="41" spans="1:2" x14ac:dyDescent="0.25">
      <c r="A41" s="2" t="s">
        <v>63</v>
      </c>
      <c r="B41" s="8">
        <v>41</v>
      </c>
    </row>
    <row r="43" spans="1:2" x14ac:dyDescent="0.25">
      <c r="A43" s="1" t="s">
        <v>28</v>
      </c>
    </row>
    <row r="44" spans="1:2" x14ac:dyDescent="0.25">
      <c r="A44" s="5" t="s">
        <v>29</v>
      </c>
      <c r="B44" s="8">
        <v>39</v>
      </c>
    </row>
    <row r="45" spans="1:2" x14ac:dyDescent="0.25">
      <c r="A45" t="s">
        <v>31</v>
      </c>
      <c r="B45" s="8">
        <f>CP!B450</f>
        <v>0</v>
      </c>
    </row>
    <row r="47" spans="1:2" x14ac:dyDescent="0.25">
      <c r="A47" s="1" t="s">
        <v>34</v>
      </c>
    </row>
    <row r="48" spans="1:2" x14ac:dyDescent="0.25">
      <c r="A48" t="s">
        <v>35</v>
      </c>
      <c r="B48" s="8">
        <v>5</v>
      </c>
    </row>
    <row r="49" spans="1:2" x14ac:dyDescent="0.25">
      <c r="A49" t="s">
        <v>32</v>
      </c>
      <c r="B49" s="8">
        <v>3</v>
      </c>
    </row>
    <row r="50" spans="1:2" x14ac:dyDescent="0.25">
      <c r="A50" t="s">
        <v>33</v>
      </c>
      <c r="B50" s="8">
        <v>21</v>
      </c>
    </row>
    <row r="52" spans="1:2" x14ac:dyDescent="0.25">
      <c r="A52" s="1" t="s">
        <v>36</v>
      </c>
    </row>
    <row r="53" spans="1:2" x14ac:dyDescent="0.25">
      <c r="A53" t="s">
        <v>37</v>
      </c>
      <c r="B53" s="8">
        <v>23</v>
      </c>
    </row>
    <row r="55" spans="1:2" x14ac:dyDescent="0.25">
      <c r="A55" s="1" t="s">
        <v>38</v>
      </c>
    </row>
    <row r="56" spans="1:2" x14ac:dyDescent="0.25">
      <c r="A56" s="5" t="s">
        <v>39</v>
      </c>
      <c r="B56" s="8">
        <v>3</v>
      </c>
    </row>
    <row r="57" spans="1:2" x14ac:dyDescent="0.25">
      <c r="A57" t="s">
        <v>40</v>
      </c>
      <c r="B57" s="8">
        <v>6</v>
      </c>
    </row>
    <row r="59" spans="1:2" x14ac:dyDescent="0.25">
      <c r="A59" s="6" t="s">
        <v>41</v>
      </c>
    </row>
    <row r="60" spans="1:2" x14ac:dyDescent="0.25">
      <c r="A60" s="4" t="s">
        <v>42</v>
      </c>
      <c r="B60" s="10">
        <f>45-4</f>
        <v>41</v>
      </c>
    </row>
    <row r="61" spans="1:2" x14ac:dyDescent="0.25">
      <c r="A61" s="3" t="s">
        <v>43</v>
      </c>
    </row>
    <row r="62" spans="1:2" x14ac:dyDescent="0.25">
      <c r="A62" t="s">
        <v>44</v>
      </c>
      <c r="B62" s="8">
        <v>15</v>
      </c>
    </row>
    <row r="63" spans="1:2" x14ac:dyDescent="0.25">
      <c r="A63" t="s">
        <v>45</v>
      </c>
      <c r="B63" s="8">
        <v>0</v>
      </c>
    </row>
    <row r="64" spans="1:2" x14ac:dyDescent="0.25">
      <c r="A64" t="s">
        <v>46</v>
      </c>
      <c r="B64" s="8">
        <v>0</v>
      </c>
    </row>
    <row r="65" spans="1:2" x14ac:dyDescent="0.25">
      <c r="A65" t="s">
        <v>47</v>
      </c>
      <c r="B65" s="8">
        <v>7</v>
      </c>
    </row>
    <row r="66" spans="1:2" x14ac:dyDescent="0.25">
      <c r="A66" s="3" t="s">
        <v>48</v>
      </c>
      <c r="B66" s="11">
        <v>6</v>
      </c>
    </row>
    <row r="67" spans="1:2" x14ac:dyDescent="0.25">
      <c r="A67" t="s">
        <v>49</v>
      </c>
      <c r="B67" s="8">
        <v>2</v>
      </c>
    </row>
    <row r="68" spans="1:2" x14ac:dyDescent="0.25">
      <c r="A68" t="s">
        <v>50</v>
      </c>
      <c r="B68" s="8">
        <v>0</v>
      </c>
    </row>
    <row r="69" spans="1:2" x14ac:dyDescent="0.25">
      <c r="A69" t="s">
        <v>51</v>
      </c>
      <c r="B69" s="8">
        <v>0</v>
      </c>
    </row>
    <row r="70" spans="1:2" x14ac:dyDescent="0.25">
      <c r="A70" t="s">
        <v>52</v>
      </c>
      <c r="B70" s="8">
        <v>3</v>
      </c>
    </row>
    <row r="71" spans="1:2" x14ac:dyDescent="0.25">
      <c r="A71" t="s">
        <v>53</v>
      </c>
      <c r="B71" s="8">
        <v>5</v>
      </c>
    </row>
    <row r="72" spans="1:2" x14ac:dyDescent="0.25">
      <c r="A72" t="s">
        <v>54</v>
      </c>
      <c r="B72" s="8">
        <v>3</v>
      </c>
    </row>
    <row r="73" spans="1:2" x14ac:dyDescent="0.25">
      <c r="A73" t="s">
        <v>55</v>
      </c>
      <c r="B73" s="8">
        <v>0</v>
      </c>
    </row>
    <row r="74" spans="1:2" x14ac:dyDescent="0.25">
      <c r="A74" t="s">
        <v>56</v>
      </c>
      <c r="B74" s="8">
        <v>6</v>
      </c>
    </row>
    <row r="75" spans="1:2" x14ac:dyDescent="0.25">
      <c r="A75" s="4" t="s">
        <v>57</v>
      </c>
      <c r="B75" s="10">
        <v>4</v>
      </c>
    </row>
    <row r="76" spans="1:2" x14ac:dyDescent="0.25">
      <c r="A76" s="4" t="s">
        <v>58</v>
      </c>
      <c r="B76" s="10">
        <v>0</v>
      </c>
    </row>
    <row r="77" spans="1:2" x14ac:dyDescent="0.25">
      <c r="A77" s="4" t="s">
        <v>59</v>
      </c>
      <c r="B77" s="10"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8"/>
  <sheetViews>
    <sheetView topLeftCell="A28" workbookViewId="0">
      <selection activeCell="B28" sqref="B1:B1048576"/>
    </sheetView>
  </sheetViews>
  <sheetFormatPr baseColWidth="10" defaultRowHeight="15" x14ac:dyDescent="0.25"/>
  <cols>
    <col min="1" max="1" width="79" bestFit="1" customWidth="1"/>
    <col min="2" max="2" width="11.42578125" style="15"/>
  </cols>
  <sheetData>
    <row r="1" spans="1:2" x14ac:dyDescent="0.25">
      <c r="B1" s="12"/>
    </row>
    <row r="2" spans="1:2" x14ac:dyDescent="0.25">
      <c r="B2" s="12" t="s">
        <v>61</v>
      </c>
    </row>
    <row r="3" spans="1:2" x14ac:dyDescent="0.25">
      <c r="A3" s="6" t="s">
        <v>60</v>
      </c>
      <c r="B3" s="12"/>
    </row>
    <row r="4" spans="1:2" x14ac:dyDescent="0.25">
      <c r="A4" t="s">
        <v>0</v>
      </c>
      <c r="B4" s="12">
        <v>44</v>
      </c>
    </row>
    <row r="5" spans="1:2" x14ac:dyDescent="0.25">
      <c r="A5" t="s">
        <v>1</v>
      </c>
      <c r="B5" s="12">
        <v>46</v>
      </c>
    </row>
    <row r="6" spans="1:2" x14ac:dyDescent="0.25">
      <c r="A6" t="s">
        <v>2</v>
      </c>
      <c r="B6" s="12">
        <v>48</v>
      </c>
    </row>
    <row r="7" spans="1:2" x14ac:dyDescent="0.25">
      <c r="A7" t="s">
        <v>3</v>
      </c>
      <c r="B7" s="12">
        <v>44</v>
      </c>
    </row>
    <row r="8" spans="1:2" x14ac:dyDescent="0.25">
      <c r="A8" t="s">
        <v>4</v>
      </c>
      <c r="B8" s="12">
        <v>22</v>
      </c>
    </row>
    <row r="9" spans="1:2" x14ac:dyDescent="0.25">
      <c r="A9" t="s">
        <v>5</v>
      </c>
      <c r="B9" s="12">
        <v>19</v>
      </c>
    </row>
    <row r="10" spans="1:2" x14ac:dyDescent="0.25">
      <c r="A10" t="s">
        <v>6</v>
      </c>
      <c r="B10" s="12">
        <v>4</v>
      </c>
    </row>
    <row r="11" spans="1:2" x14ac:dyDescent="0.25">
      <c r="A11" t="s">
        <v>62</v>
      </c>
      <c r="B11" s="12">
        <f>SUM(B4:B10)</f>
        <v>227</v>
      </c>
    </row>
    <row r="12" spans="1:2" x14ac:dyDescent="0.25">
      <c r="B12" s="12"/>
    </row>
    <row r="13" spans="1:2" x14ac:dyDescent="0.25">
      <c r="A13" s="6" t="s">
        <v>7</v>
      </c>
      <c r="B13" s="12"/>
    </row>
    <row r="14" spans="1:2" x14ac:dyDescent="0.25">
      <c r="A14" t="s">
        <v>8</v>
      </c>
      <c r="B14" s="12">
        <v>28</v>
      </c>
    </row>
    <row r="15" spans="1:2" x14ac:dyDescent="0.25">
      <c r="A15" t="s">
        <v>9</v>
      </c>
      <c r="B15" s="12">
        <v>2</v>
      </c>
    </row>
    <row r="16" spans="1:2" x14ac:dyDescent="0.25">
      <c r="B16" s="12"/>
    </row>
    <row r="17" spans="1:2" x14ac:dyDescent="0.25">
      <c r="A17" s="6" t="s">
        <v>10</v>
      </c>
      <c r="B17" s="12"/>
    </row>
    <row r="18" spans="1:2" x14ac:dyDescent="0.25">
      <c r="A18" t="s">
        <v>12</v>
      </c>
      <c r="B18" s="12">
        <v>23</v>
      </c>
    </row>
    <row r="19" spans="1:2" x14ac:dyDescent="0.25">
      <c r="A19" t="s">
        <v>11</v>
      </c>
      <c r="B19" s="12">
        <v>1</v>
      </c>
    </row>
    <row r="20" spans="1:2" x14ac:dyDescent="0.25">
      <c r="A20" t="s">
        <v>13</v>
      </c>
      <c r="B20" s="12">
        <v>9</v>
      </c>
    </row>
    <row r="21" spans="1:2" x14ac:dyDescent="0.25">
      <c r="A21" t="s">
        <v>14</v>
      </c>
      <c r="B21" s="12">
        <v>0</v>
      </c>
    </row>
    <row r="22" spans="1:2" x14ac:dyDescent="0.25">
      <c r="A22" t="s">
        <v>15</v>
      </c>
      <c r="B22" s="12">
        <v>11</v>
      </c>
    </row>
    <row r="23" spans="1:2" x14ac:dyDescent="0.25">
      <c r="B23" s="12"/>
    </row>
    <row r="24" spans="1:2" x14ac:dyDescent="0.25">
      <c r="A24" s="1" t="s">
        <v>16</v>
      </c>
      <c r="B24" s="12"/>
    </row>
    <row r="25" spans="1:2" x14ac:dyDescent="0.25">
      <c r="A25" t="s">
        <v>17</v>
      </c>
      <c r="B25" s="12">
        <v>107</v>
      </c>
    </row>
    <row r="26" spans="1:2" x14ac:dyDescent="0.25">
      <c r="A26" t="s">
        <v>18</v>
      </c>
      <c r="B26" s="12">
        <v>11</v>
      </c>
    </row>
    <row r="27" spans="1:2" x14ac:dyDescent="0.25">
      <c r="A27" t="s">
        <v>19</v>
      </c>
      <c r="B27" s="12">
        <v>2</v>
      </c>
    </row>
    <row r="28" spans="1:2" x14ac:dyDescent="0.25">
      <c r="A28" t="s">
        <v>20</v>
      </c>
      <c r="B28" s="12">
        <v>12</v>
      </c>
    </row>
    <row r="29" spans="1:2" x14ac:dyDescent="0.25">
      <c r="B29" s="12"/>
    </row>
    <row r="30" spans="1:2" x14ac:dyDescent="0.25">
      <c r="A30" s="6" t="s">
        <v>21</v>
      </c>
      <c r="B30" s="12"/>
    </row>
    <row r="31" spans="1:2" x14ac:dyDescent="0.25">
      <c r="A31" t="s">
        <v>22</v>
      </c>
      <c r="B31" s="12">
        <v>5</v>
      </c>
    </row>
    <row r="32" spans="1:2" x14ac:dyDescent="0.25">
      <c r="A32" t="s">
        <v>23</v>
      </c>
      <c r="B32" s="12">
        <v>2</v>
      </c>
    </row>
    <row r="33" spans="1:2" x14ac:dyDescent="0.25">
      <c r="A33" t="s">
        <v>24</v>
      </c>
      <c r="B33" s="12">
        <v>1</v>
      </c>
    </row>
    <row r="34" spans="1:2" x14ac:dyDescent="0.25">
      <c r="A34" t="s">
        <v>25</v>
      </c>
      <c r="B34" s="12">
        <v>9</v>
      </c>
    </row>
    <row r="35" spans="1:2" x14ac:dyDescent="0.25">
      <c r="A35" t="s">
        <v>65</v>
      </c>
      <c r="B35" s="12">
        <v>0</v>
      </c>
    </row>
    <row r="36" spans="1:2" x14ac:dyDescent="0.25">
      <c r="A36" t="s">
        <v>66</v>
      </c>
      <c r="B36" s="12">
        <v>1</v>
      </c>
    </row>
    <row r="37" spans="1:2" x14ac:dyDescent="0.25">
      <c r="A37" t="s">
        <v>26</v>
      </c>
      <c r="B37" s="12">
        <v>0</v>
      </c>
    </row>
    <row r="38" spans="1:2" x14ac:dyDescent="0.25">
      <c r="A38" s="5" t="s">
        <v>27</v>
      </c>
      <c r="B38" s="12">
        <v>1</v>
      </c>
    </row>
    <row r="39" spans="1:2" x14ac:dyDescent="0.25">
      <c r="B39" s="12"/>
    </row>
    <row r="40" spans="1:2" x14ac:dyDescent="0.25">
      <c r="A40" s="6" t="s">
        <v>30</v>
      </c>
      <c r="B40" s="12"/>
    </row>
    <row r="41" spans="1:2" x14ac:dyDescent="0.25">
      <c r="A41" s="2" t="s">
        <v>63</v>
      </c>
      <c r="B41" s="12">
        <v>64</v>
      </c>
    </row>
    <row r="42" spans="1:2" x14ac:dyDescent="0.25">
      <c r="B42" s="12"/>
    </row>
    <row r="43" spans="1:2" x14ac:dyDescent="0.25">
      <c r="A43" s="1" t="s">
        <v>28</v>
      </c>
      <c r="B43" s="12"/>
    </row>
    <row r="44" spans="1:2" x14ac:dyDescent="0.25">
      <c r="A44" s="5" t="s">
        <v>29</v>
      </c>
      <c r="B44" s="12">
        <v>21</v>
      </c>
    </row>
    <row r="45" spans="1:2" x14ac:dyDescent="0.25">
      <c r="A45" t="s">
        <v>31</v>
      </c>
      <c r="B45" s="12">
        <v>0</v>
      </c>
    </row>
    <row r="46" spans="1:2" x14ac:dyDescent="0.25">
      <c r="B46" s="12"/>
    </row>
    <row r="47" spans="1:2" x14ac:dyDescent="0.25">
      <c r="A47" s="1" t="s">
        <v>34</v>
      </c>
      <c r="B47" s="12"/>
    </row>
    <row r="48" spans="1:2" x14ac:dyDescent="0.25">
      <c r="A48" t="s">
        <v>35</v>
      </c>
      <c r="B48" s="12">
        <v>7</v>
      </c>
    </row>
    <row r="49" spans="1:2" x14ac:dyDescent="0.25">
      <c r="A49" t="s">
        <v>32</v>
      </c>
      <c r="B49" s="12">
        <v>6</v>
      </c>
    </row>
    <row r="50" spans="1:2" x14ac:dyDescent="0.25">
      <c r="A50" t="s">
        <v>33</v>
      </c>
      <c r="B50" s="12">
        <v>41</v>
      </c>
    </row>
    <row r="51" spans="1:2" x14ac:dyDescent="0.25">
      <c r="B51" s="12"/>
    </row>
    <row r="52" spans="1:2" x14ac:dyDescent="0.25">
      <c r="A52" s="1" t="s">
        <v>36</v>
      </c>
      <c r="B52" s="12"/>
    </row>
    <row r="53" spans="1:2" x14ac:dyDescent="0.25">
      <c r="A53" t="s">
        <v>37</v>
      </c>
      <c r="B53" s="12">
        <v>10</v>
      </c>
    </row>
    <row r="54" spans="1:2" x14ac:dyDescent="0.25">
      <c r="B54" s="12"/>
    </row>
    <row r="55" spans="1:2" x14ac:dyDescent="0.25">
      <c r="A55" s="1" t="s">
        <v>38</v>
      </c>
      <c r="B55" s="12"/>
    </row>
    <row r="56" spans="1:2" x14ac:dyDescent="0.25">
      <c r="A56" s="5" t="s">
        <v>39</v>
      </c>
      <c r="B56" s="12">
        <v>4</v>
      </c>
    </row>
    <row r="57" spans="1:2" x14ac:dyDescent="0.25">
      <c r="A57" t="s">
        <v>40</v>
      </c>
      <c r="B57" s="12">
        <v>4</v>
      </c>
    </row>
    <row r="58" spans="1:2" x14ac:dyDescent="0.25">
      <c r="B58" s="12"/>
    </row>
    <row r="59" spans="1:2" x14ac:dyDescent="0.25">
      <c r="A59" s="6" t="s">
        <v>41</v>
      </c>
      <c r="B59" s="12"/>
    </row>
    <row r="60" spans="1:2" x14ac:dyDescent="0.25">
      <c r="A60" s="4" t="s">
        <v>42</v>
      </c>
      <c r="B60" s="13">
        <v>17</v>
      </c>
    </row>
    <row r="61" spans="1:2" x14ac:dyDescent="0.25">
      <c r="A61" s="3" t="s">
        <v>43</v>
      </c>
      <c r="B61" s="12"/>
    </row>
    <row r="62" spans="1:2" x14ac:dyDescent="0.25">
      <c r="A62" t="s">
        <v>44</v>
      </c>
      <c r="B62" s="12">
        <v>8</v>
      </c>
    </row>
    <row r="63" spans="1:2" x14ac:dyDescent="0.25">
      <c r="A63" t="s">
        <v>45</v>
      </c>
      <c r="B63" s="12">
        <v>1</v>
      </c>
    </row>
    <row r="64" spans="1:2" x14ac:dyDescent="0.25">
      <c r="A64" t="s">
        <v>46</v>
      </c>
      <c r="B64" s="12">
        <v>0</v>
      </c>
    </row>
    <row r="65" spans="1:2" x14ac:dyDescent="0.25">
      <c r="A65" t="s">
        <v>47</v>
      </c>
      <c r="B65" s="14">
        <v>0</v>
      </c>
    </row>
    <row r="66" spans="1:2" x14ac:dyDescent="0.25">
      <c r="A66" s="3" t="s">
        <v>48</v>
      </c>
      <c r="B66" s="12">
        <v>0</v>
      </c>
    </row>
    <row r="67" spans="1:2" x14ac:dyDescent="0.25">
      <c r="A67" t="s">
        <v>49</v>
      </c>
      <c r="B67" s="12">
        <v>1</v>
      </c>
    </row>
    <row r="68" spans="1:2" x14ac:dyDescent="0.25">
      <c r="A68" t="s">
        <v>50</v>
      </c>
      <c r="B68" s="12">
        <v>0</v>
      </c>
    </row>
    <row r="69" spans="1:2" x14ac:dyDescent="0.25">
      <c r="A69" t="s">
        <v>51</v>
      </c>
      <c r="B69" s="12">
        <v>0</v>
      </c>
    </row>
    <row r="70" spans="1:2" x14ac:dyDescent="0.25">
      <c r="A70" t="s">
        <v>52</v>
      </c>
      <c r="B70" s="12">
        <v>0</v>
      </c>
    </row>
    <row r="71" spans="1:2" x14ac:dyDescent="0.25">
      <c r="A71" t="s">
        <v>53</v>
      </c>
      <c r="B71" s="12">
        <v>0</v>
      </c>
    </row>
    <row r="72" spans="1:2" x14ac:dyDescent="0.25">
      <c r="A72" t="s">
        <v>54</v>
      </c>
      <c r="B72" s="12">
        <v>0</v>
      </c>
    </row>
    <row r="73" spans="1:2" x14ac:dyDescent="0.25">
      <c r="A73" t="s">
        <v>55</v>
      </c>
      <c r="B73" s="12">
        <v>0</v>
      </c>
    </row>
    <row r="74" spans="1:2" x14ac:dyDescent="0.25">
      <c r="A74" t="s">
        <v>56</v>
      </c>
      <c r="B74" s="12">
        <v>7</v>
      </c>
    </row>
    <row r="75" spans="1:2" x14ac:dyDescent="0.25">
      <c r="A75" s="4" t="s">
        <v>57</v>
      </c>
      <c r="B75" s="13">
        <v>17</v>
      </c>
    </row>
    <row r="76" spans="1:2" x14ac:dyDescent="0.25">
      <c r="A76" s="4" t="s">
        <v>58</v>
      </c>
      <c r="B76" s="13">
        <v>10</v>
      </c>
    </row>
    <row r="77" spans="1:2" x14ac:dyDescent="0.25">
      <c r="A77" s="4" t="s">
        <v>59</v>
      </c>
      <c r="B77" s="13">
        <v>0</v>
      </c>
    </row>
    <row r="78" spans="1:2" x14ac:dyDescent="0.25">
      <c r="B78" s="1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8"/>
  <sheetViews>
    <sheetView topLeftCell="A28" workbookViewId="0">
      <selection activeCell="B31" sqref="B1:B1048576"/>
    </sheetView>
  </sheetViews>
  <sheetFormatPr baseColWidth="10" defaultRowHeight="15" x14ac:dyDescent="0.25"/>
  <cols>
    <col min="1" max="1" width="79" bestFit="1" customWidth="1"/>
    <col min="2" max="2" width="11.42578125" style="16"/>
  </cols>
  <sheetData>
    <row r="1" spans="1:2" x14ac:dyDescent="0.25">
      <c r="B1" s="8"/>
    </row>
    <row r="2" spans="1:2" x14ac:dyDescent="0.25">
      <c r="B2" s="8" t="s">
        <v>61</v>
      </c>
    </row>
    <row r="3" spans="1:2" x14ac:dyDescent="0.25">
      <c r="A3" s="6" t="s">
        <v>60</v>
      </c>
      <c r="B3" s="8"/>
    </row>
    <row r="4" spans="1:2" x14ac:dyDescent="0.25">
      <c r="A4" t="s">
        <v>0</v>
      </c>
      <c r="B4" s="8">
        <v>108</v>
      </c>
    </row>
    <row r="5" spans="1:2" x14ac:dyDescent="0.25">
      <c r="A5" t="s">
        <v>1</v>
      </c>
      <c r="B5" s="8">
        <v>108</v>
      </c>
    </row>
    <row r="6" spans="1:2" x14ac:dyDescent="0.25">
      <c r="A6" t="s">
        <v>2</v>
      </c>
      <c r="B6" s="8">
        <v>94</v>
      </c>
    </row>
    <row r="7" spans="1:2" x14ac:dyDescent="0.25">
      <c r="A7" t="s">
        <v>3</v>
      </c>
      <c r="B7" s="8">
        <v>59</v>
      </c>
    </row>
    <row r="8" spans="1:2" x14ac:dyDescent="0.25">
      <c r="A8" t="s">
        <v>4</v>
      </c>
      <c r="B8" s="8">
        <v>7</v>
      </c>
    </row>
    <row r="9" spans="1:2" x14ac:dyDescent="0.25">
      <c r="A9" t="s">
        <v>5</v>
      </c>
      <c r="B9" s="8">
        <v>2</v>
      </c>
    </row>
    <row r="10" spans="1:2" x14ac:dyDescent="0.25">
      <c r="A10" t="s">
        <v>6</v>
      </c>
      <c r="B10" s="8">
        <v>1</v>
      </c>
    </row>
    <row r="11" spans="1:2" x14ac:dyDescent="0.25">
      <c r="A11" t="s">
        <v>62</v>
      </c>
      <c r="B11" s="8">
        <f>SUM(B4:B10)</f>
        <v>379</v>
      </c>
    </row>
    <row r="12" spans="1:2" x14ac:dyDescent="0.25">
      <c r="B12" s="8"/>
    </row>
    <row r="13" spans="1:2" x14ac:dyDescent="0.25">
      <c r="A13" s="6" t="s">
        <v>7</v>
      </c>
      <c r="B13" s="8"/>
    </row>
    <row r="14" spans="1:2" x14ac:dyDescent="0.25">
      <c r="A14" t="s">
        <v>8</v>
      </c>
      <c r="B14" s="8">
        <v>27</v>
      </c>
    </row>
    <row r="15" spans="1:2" x14ac:dyDescent="0.25">
      <c r="A15" t="s">
        <v>9</v>
      </c>
      <c r="B15" s="8">
        <v>2</v>
      </c>
    </row>
    <row r="16" spans="1:2" x14ac:dyDescent="0.25">
      <c r="B16" s="8"/>
    </row>
    <row r="17" spans="1:2" x14ac:dyDescent="0.25">
      <c r="A17" s="6" t="s">
        <v>10</v>
      </c>
      <c r="B17" s="8"/>
    </row>
    <row r="18" spans="1:2" x14ac:dyDescent="0.25">
      <c r="A18" t="s">
        <v>12</v>
      </c>
      <c r="B18" s="8">
        <v>54</v>
      </c>
    </row>
    <row r="19" spans="1:2" x14ac:dyDescent="0.25">
      <c r="A19" t="s">
        <v>11</v>
      </c>
      <c r="B19" s="8">
        <v>4</v>
      </c>
    </row>
    <row r="20" spans="1:2" x14ac:dyDescent="0.25">
      <c r="A20" t="s">
        <v>13</v>
      </c>
      <c r="B20" s="8">
        <v>35</v>
      </c>
    </row>
    <row r="21" spans="1:2" x14ac:dyDescent="0.25">
      <c r="A21" t="s">
        <v>14</v>
      </c>
      <c r="B21" s="8">
        <v>8</v>
      </c>
    </row>
    <row r="22" spans="1:2" x14ac:dyDescent="0.25">
      <c r="A22" t="s">
        <v>15</v>
      </c>
      <c r="B22" s="8">
        <v>7</v>
      </c>
    </row>
    <row r="23" spans="1:2" x14ac:dyDescent="0.25">
      <c r="B23" s="8"/>
    </row>
    <row r="24" spans="1:2" x14ac:dyDescent="0.25">
      <c r="A24" s="1" t="s">
        <v>16</v>
      </c>
      <c r="B24" s="8"/>
    </row>
    <row r="25" spans="1:2" x14ac:dyDescent="0.25">
      <c r="A25" t="s">
        <v>17</v>
      </c>
      <c r="B25" s="8">
        <v>311</v>
      </c>
    </row>
    <row r="26" spans="1:2" x14ac:dyDescent="0.25">
      <c r="A26" t="s">
        <v>18</v>
      </c>
      <c r="B26" s="8">
        <v>222</v>
      </c>
    </row>
    <row r="27" spans="1:2" x14ac:dyDescent="0.25">
      <c r="A27" t="s">
        <v>19</v>
      </c>
      <c r="B27" s="8">
        <v>0.81</v>
      </c>
    </row>
    <row r="28" spans="1:2" x14ac:dyDescent="0.25">
      <c r="A28" t="s">
        <v>20</v>
      </c>
      <c r="B28" s="8">
        <v>162</v>
      </c>
    </row>
    <row r="29" spans="1:2" x14ac:dyDescent="0.25">
      <c r="B29" s="8"/>
    </row>
    <row r="30" spans="1:2" x14ac:dyDescent="0.25">
      <c r="A30" s="6" t="s">
        <v>21</v>
      </c>
      <c r="B30" s="8"/>
    </row>
    <row r="31" spans="1:2" x14ac:dyDescent="0.25">
      <c r="A31" t="s">
        <v>22</v>
      </c>
      <c r="B31" s="8">
        <v>1</v>
      </c>
    </row>
    <row r="32" spans="1:2" x14ac:dyDescent="0.25">
      <c r="A32" t="s">
        <v>23</v>
      </c>
      <c r="B32" s="8">
        <v>1</v>
      </c>
    </row>
    <row r="33" spans="1:2" x14ac:dyDescent="0.25">
      <c r="A33" t="s">
        <v>24</v>
      </c>
      <c r="B33" s="8">
        <v>0</v>
      </c>
    </row>
    <row r="34" spans="1:2" x14ac:dyDescent="0.25">
      <c r="A34" t="s">
        <v>25</v>
      </c>
      <c r="B34" s="8">
        <v>0</v>
      </c>
    </row>
    <row r="35" spans="1:2" x14ac:dyDescent="0.25">
      <c r="A35" t="s">
        <v>65</v>
      </c>
      <c r="B35" s="8">
        <v>2</v>
      </c>
    </row>
    <row r="36" spans="1:2" x14ac:dyDescent="0.25">
      <c r="A36" t="s">
        <v>66</v>
      </c>
      <c r="B36" s="8">
        <v>0</v>
      </c>
    </row>
    <row r="37" spans="1:2" x14ac:dyDescent="0.25">
      <c r="A37" t="s">
        <v>26</v>
      </c>
      <c r="B37" s="8">
        <v>0</v>
      </c>
    </row>
    <row r="38" spans="1:2" x14ac:dyDescent="0.25">
      <c r="A38" s="5" t="s">
        <v>27</v>
      </c>
      <c r="B38" s="8">
        <v>0</v>
      </c>
    </row>
    <row r="39" spans="1:2" x14ac:dyDescent="0.25">
      <c r="B39" s="8"/>
    </row>
    <row r="40" spans="1:2" x14ac:dyDescent="0.25">
      <c r="A40" s="6" t="s">
        <v>30</v>
      </c>
      <c r="B40" s="8"/>
    </row>
    <row r="41" spans="1:2" x14ac:dyDescent="0.25">
      <c r="A41" s="2" t="s">
        <v>63</v>
      </c>
      <c r="B41" s="8">
        <v>41</v>
      </c>
    </row>
    <row r="42" spans="1:2" x14ac:dyDescent="0.25">
      <c r="B42" s="8"/>
    </row>
    <row r="43" spans="1:2" x14ac:dyDescent="0.25">
      <c r="A43" s="1" t="s">
        <v>28</v>
      </c>
      <c r="B43" s="8"/>
    </row>
    <row r="44" spans="1:2" x14ac:dyDescent="0.25">
      <c r="A44" s="5" t="s">
        <v>29</v>
      </c>
      <c r="B44" s="8">
        <v>87</v>
      </c>
    </row>
    <row r="45" spans="1:2" x14ac:dyDescent="0.25">
      <c r="A45" t="s">
        <v>31</v>
      </c>
      <c r="B45" s="8">
        <v>0</v>
      </c>
    </row>
    <row r="46" spans="1:2" x14ac:dyDescent="0.25">
      <c r="B46" s="8"/>
    </row>
    <row r="47" spans="1:2" x14ac:dyDescent="0.25">
      <c r="A47" s="1" t="s">
        <v>34</v>
      </c>
      <c r="B47" s="8"/>
    </row>
    <row r="48" spans="1:2" x14ac:dyDescent="0.25">
      <c r="A48" t="s">
        <v>35</v>
      </c>
      <c r="B48" s="8">
        <v>19</v>
      </c>
    </row>
    <row r="49" spans="1:2" x14ac:dyDescent="0.25">
      <c r="A49" t="s">
        <v>32</v>
      </c>
      <c r="B49" s="8">
        <v>12</v>
      </c>
    </row>
    <row r="50" spans="1:2" x14ac:dyDescent="0.25">
      <c r="A50" t="s">
        <v>33</v>
      </c>
      <c r="B50" s="8">
        <v>101</v>
      </c>
    </row>
    <row r="51" spans="1:2" x14ac:dyDescent="0.25">
      <c r="B51" s="8"/>
    </row>
    <row r="52" spans="1:2" x14ac:dyDescent="0.25">
      <c r="A52" s="1" t="s">
        <v>36</v>
      </c>
      <c r="B52" s="8"/>
    </row>
    <row r="53" spans="1:2" x14ac:dyDescent="0.25">
      <c r="A53" t="s">
        <v>37</v>
      </c>
      <c r="B53" s="8">
        <v>41</v>
      </c>
    </row>
    <row r="54" spans="1:2" x14ac:dyDescent="0.25">
      <c r="B54" s="8"/>
    </row>
    <row r="55" spans="1:2" x14ac:dyDescent="0.25">
      <c r="A55" s="1" t="s">
        <v>38</v>
      </c>
      <c r="B55" s="8"/>
    </row>
    <row r="56" spans="1:2" x14ac:dyDescent="0.25">
      <c r="A56" s="5" t="s">
        <v>39</v>
      </c>
      <c r="B56" s="8">
        <v>14</v>
      </c>
    </row>
    <row r="57" spans="1:2" x14ac:dyDescent="0.25">
      <c r="A57" t="s">
        <v>40</v>
      </c>
      <c r="B57" s="8">
        <v>22</v>
      </c>
    </row>
    <row r="58" spans="1:2" x14ac:dyDescent="0.25">
      <c r="B58" s="8"/>
    </row>
    <row r="59" spans="1:2" x14ac:dyDescent="0.25">
      <c r="A59" s="6" t="s">
        <v>41</v>
      </c>
      <c r="B59" s="8"/>
    </row>
    <row r="60" spans="1:2" x14ac:dyDescent="0.25">
      <c r="A60" s="4" t="s">
        <v>42</v>
      </c>
      <c r="B60" s="10">
        <v>82</v>
      </c>
    </row>
    <row r="61" spans="1:2" x14ac:dyDescent="0.25">
      <c r="A61" s="3" t="s">
        <v>43</v>
      </c>
      <c r="B61" s="8"/>
    </row>
    <row r="62" spans="1:2" x14ac:dyDescent="0.25">
      <c r="A62" t="s">
        <v>44</v>
      </c>
      <c r="B62" s="8">
        <v>29</v>
      </c>
    </row>
    <row r="63" spans="1:2" x14ac:dyDescent="0.25">
      <c r="A63" t="s">
        <v>45</v>
      </c>
      <c r="B63" s="8">
        <v>1</v>
      </c>
    </row>
    <row r="64" spans="1:2" x14ac:dyDescent="0.25">
      <c r="A64" t="s">
        <v>46</v>
      </c>
      <c r="B64" s="8">
        <v>0</v>
      </c>
    </row>
    <row r="65" spans="1:2" x14ac:dyDescent="0.25">
      <c r="A65" t="s">
        <v>47</v>
      </c>
      <c r="B65" s="8">
        <v>11</v>
      </c>
    </row>
    <row r="66" spans="1:2" x14ac:dyDescent="0.25">
      <c r="A66" s="3" t="s">
        <v>48</v>
      </c>
      <c r="B66" s="11">
        <v>7</v>
      </c>
    </row>
    <row r="67" spans="1:2" x14ac:dyDescent="0.25">
      <c r="A67" t="s">
        <v>49</v>
      </c>
      <c r="B67" s="8">
        <v>5</v>
      </c>
    </row>
    <row r="68" spans="1:2" x14ac:dyDescent="0.25">
      <c r="A68" t="s">
        <v>50</v>
      </c>
      <c r="B68" s="8">
        <v>0</v>
      </c>
    </row>
    <row r="69" spans="1:2" x14ac:dyDescent="0.25">
      <c r="A69" t="s">
        <v>51</v>
      </c>
      <c r="B69" s="8">
        <v>4</v>
      </c>
    </row>
    <row r="70" spans="1:2" x14ac:dyDescent="0.25">
      <c r="A70" t="s">
        <v>52</v>
      </c>
      <c r="B70" s="8">
        <v>9</v>
      </c>
    </row>
    <row r="71" spans="1:2" x14ac:dyDescent="0.25">
      <c r="A71" t="s">
        <v>53</v>
      </c>
      <c r="B71" s="8">
        <v>16</v>
      </c>
    </row>
    <row r="72" spans="1:2" x14ac:dyDescent="0.25">
      <c r="A72" t="s">
        <v>54</v>
      </c>
      <c r="B72" s="8">
        <v>4</v>
      </c>
    </row>
    <row r="73" spans="1:2" x14ac:dyDescent="0.25">
      <c r="A73" t="s">
        <v>55</v>
      </c>
      <c r="B73" s="8">
        <v>0</v>
      </c>
    </row>
    <row r="74" spans="1:2" x14ac:dyDescent="0.25">
      <c r="A74" t="s">
        <v>56</v>
      </c>
      <c r="B74" s="8">
        <v>3</v>
      </c>
    </row>
    <row r="75" spans="1:2" x14ac:dyDescent="0.25">
      <c r="A75" s="4" t="s">
        <v>57</v>
      </c>
      <c r="B75" s="10">
        <v>26</v>
      </c>
    </row>
    <row r="76" spans="1:2" x14ac:dyDescent="0.25">
      <c r="A76" s="4" t="s">
        <v>58</v>
      </c>
      <c r="B76" s="10">
        <v>0</v>
      </c>
    </row>
    <row r="77" spans="1:2" x14ac:dyDescent="0.25">
      <c r="A77" s="4" t="s">
        <v>59</v>
      </c>
      <c r="B77" s="10">
        <v>0</v>
      </c>
    </row>
    <row r="78" spans="1:2" x14ac:dyDescent="0.25">
      <c r="B78" s="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8"/>
  <sheetViews>
    <sheetView topLeftCell="A22" workbookViewId="0">
      <selection activeCell="B22" sqref="B1:B1048576"/>
    </sheetView>
  </sheetViews>
  <sheetFormatPr baseColWidth="10" defaultRowHeight="15" x14ac:dyDescent="0.25"/>
  <cols>
    <col min="1" max="1" width="79" bestFit="1" customWidth="1"/>
    <col min="2" max="2" width="11.42578125" style="16"/>
  </cols>
  <sheetData>
    <row r="1" spans="1:2" x14ac:dyDescent="0.25">
      <c r="B1" s="8"/>
    </row>
    <row r="2" spans="1:2" x14ac:dyDescent="0.25">
      <c r="B2" s="8" t="s">
        <v>61</v>
      </c>
    </row>
    <row r="3" spans="1:2" x14ac:dyDescent="0.25">
      <c r="A3" s="6" t="s">
        <v>60</v>
      </c>
      <c r="B3" s="8"/>
    </row>
    <row r="4" spans="1:2" x14ac:dyDescent="0.25">
      <c r="A4" t="s">
        <v>0</v>
      </c>
      <c r="B4" s="8">
        <v>54</v>
      </c>
    </row>
    <row r="5" spans="1:2" x14ac:dyDescent="0.25">
      <c r="A5" t="s">
        <v>1</v>
      </c>
      <c r="B5" s="8">
        <v>38</v>
      </c>
    </row>
    <row r="6" spans="1:2" x14ac:dyDescent="0.25">
      <c r="A6" t="s">
        <v>2</v>
      </c>
      <c r="B6" s="8">
        <v>37</v>
      </c>
    </row>
    <row r="7" spans="1:2" x14ac:dyDescent="0.25">
      <c r="A7" t="s">
        <v>3</v>
      </c>
      <c r="B7" s="8">
        <v>40</v>
      </c>
    </row>
    <row r="8" spans="1:2" x14ac:dyDescent="0.25">
      <c r="A8" t="s">
        <v>4</v>
      </c>
      <c r="B8" s="8">
        <v>22</v>
      </c>
    </row>
    <row r="9" spans="1:2" x14ac:dyDescent="0.25">
      <c r="A9" t="s">
        <v>5</v>
      </c>
      <c r="B9" s="8">
        <v>12</v>
      </c>
    </row>
    <row r="10" spans="1:2" x14ac:dyDescent="0.25">
      <c r="A10" t="s">
        <v>6</v>
      </c>
      <c r="B10" s="8">
        <v>1</v>
      </c>
    </row>
    <row r="11" spans="1:2" x14ac:dyDescent="0.25">
      <c r="A11" t="s">
        <v>62</v>
      </c>
      <c r="B11" s="8">
        <f>SUM(B4:B10)</f>
        <v>204</v>
      </c>
    </row>
    <row r="12" spans="1:2" x14ac:dyDescent="0.25">
      <c r="B12" s="8"/>
    </row>
    <row r="13" spans="1:2" x14ac:dyDescent="0.25">
      <c r="A13" s="6" t="s">
        <v>7</v>
      </c>
      <c r="B13" s="8"/>
    </row>
    <row r="14" spans="1:2" x14ac:dyDescent="0.25">
      <c r="A14" t="s">
        <v>8</v>
      </c>
      <c r="B14" s="8">
        <v>25</v>
      </c>
    </row>
    <row r="15" spans="1:2" x14ac:dyDescent="0.25">
      <c r="A15" t="s">
        <v>9</v>
      </c>
      <c r="B15" s="8">
        <v>2</v>
      </c>
    </row>
    <row r="16" spans="1:2" x14ac:dyDescent="0.25">
      <c r="B16" s="8"/>
    </row>
    <row r="17" spans="1:2" x14ac:dyDescent="0.25">
      <c r="A17" s="6" t="s">
        <v>10</v>
      </c>
      <c r="B17" s="8"/>
    </row>
    <row r="18" spans="1:2" x14ac:dyDescent="0.25">
      <c r="A18" t="s">
        <v>12</v>
      </c>
      <c r="B18" s="8">
        <v>31</v>
      </c>
    </row>
    <row r="19" spans="1:2" x14ac:dyDescent="0.25">
      <c r="A19" t="s">
        <v>11</v>
      </c>
      <c r="B19" s="8">
        <v>0</v>
      </c>
    </row>
    <row r="20" spans="1:2" x14ac:dyDescent="0.25">
      <c r="A20" t="s">
        <v>13</v>
      </c>
      <c r="B20" s="8">
        <v>13</v>
      </c>
    </row>
    <row r="21" spans="1:2" x14ac:dyDescent="0.25">
      <c r="A21" t="s">
        <v>14</v>
      </c>
      <c r="B21" s="8">
        <v>3</v>
      </c>
    </row>
    <row r="22" spans="1:2" x14ac:dyDescent="0.25">
      <c r="A22" t="s">
        <v>15</v>
      </c>
      <c r="B22" s="8">
        <v>7</v>
      </c>
    </row>
    <row r="23" spans="1:2" x14ac:dyDescent="0.25">
      <c r="B23" s="8"/>
    </row>
    <row r="24" spans="1:2" x14ac:dyDescent="0.25">
      <c r="A24" s="1" t="s">
        <v>16</v>
      </c>
      <c r="B24" s="8"/>
    </row>
    <row r="25" spans="1:2" x14ac:dyDescent="0.25">
      <c r="A25" t="s">
        <v>17</v>
      </c>
      <c r="B25" s="8">
        <v>61</v>
      </c>
    </row>
    <row r="26" spans="1:2" x14ac:dyDescent="0.25">
      <c r="A26" t="s">
        <v>18</v>
      </c>
      <c r="B26" s="8">
        <v>7</v>
      </c>
    </row>
    <row r="27" spans="1:2" x14ac:dyDescent="0.25">
      <c r="A27" t="s">
        <v>19</v>
      </c>
      <c r="B27" s="8">
        <v>3.36</v>
      </c>
    </row>
    <row r="28" spans="1:2" x14ac:dyDescent="0.25">
      <c r="A28" t="s">
        <v>20</v>
      </c>
      <c r="B28" s="8">
        <v>39</v>
      </c>
    </row>
    <row r="29" spans="1:2" x14ac:dyDescent="0.25">
      <c r="B29" s="8"/>
    </row>
    <row r="30" spans="1:2" x14ac:dyDescent="0.25">
      <c r="A30" s="6" t="s">
        <v>21</v>
      </c>
      <c r="B30" s="8"/>
    </row>
    <row r="31" spans="1:2" x14ac:dyDescent="0.25">
      <c r="A31" t="s">
        <v>22</v>
      </c>
      <c r="B31" s="8">
        <v>4</v>
      </c>
    </row>
    <row r="32" spans="1:2" x14ac:dyDescent="0.25">
      <c r="A32" t="s">
        <v>23</v>
      </c>
      <c r="B32" s="8">
        <v>4</v>
      </c>
    </row>
    <row r="33" spans="1:2" x14ac:dyDescent="0.25">
      <c r="A33" t="s">
        <v>24</v>
      </c>
      <c r="B33" s="8">
        <v>1</v>
      </c>
    </row>
    <row r="34" spans="1:2" x14ac:dyDescent="0.25">
      <c r="A34" t="s">
        <v>25</v>
      </c>
      <c r="B34" s="8">
        <v>10</v>
      </c>
    </row>
    <row r="35" spans="1:2" x14ac:dyDescent="0.25">
      <c r="A35" t="s">
        <v>65</v>
      </c>
      <c r="B35" s="8">
        <v>2</v>
      </c>
    </row>
    <row r="36" spans="1:2" x14ac:dyDescent="0.25">
      <c r="A36" t="s">
        <v>66</v>
      </c>
      <c r="B36" s="8">
        <v>7</v>
      </c>
    </row>
    <row r="37" spans="1:2" x14ac:dyDescent="0.25">
      <c r="A37" t="s">
        <v>26</v>
      </c>
      <c r="B37" s="8">
        <v>6</v>
      </c>
    </row>
    <row r="38" spans="1:2" x14ac:dyDescent="0.25">
      <c r="A38" s="5" t="s">
        <v>27</v>
      </c>
      <c r="B38" s="8">
        <v>14</v>
      </c>
    </row>
    <row r="39" spans="1:2" x14ac:dyDescent="0.25">
      <c r="B39" s="8"/>
    </row>
    <row r="40" spans="1:2" x14ac:dyDescent="0.25">
      <c r="A40" s="6" t="s">
        <v>30</v>
      </c>
      <c r="B40" s="8"/>
    </row>
    <row r="41" spans="1:2" x14ac:dyDescent="0.25">
      <c r="A41" s="2" t="s">
        <v>63</v>
      </c>
      <c r="B41" s="8">
        <v>60</v>
      </c>
    </row>
    <row r="42" spans="1:2" x14ac:dyDescent="0.25">
      <c r="B42" s="8"/>
    </row>
    <row r="43" spans="1:2" x14ac:dyDescent="0.25">
      <c r="A43" s="1" t="s">
        <v>28</v>
      </c>
      <c r="B43" s="8"/>
    </row>
    <row r="44" spans="1:2" x14ac:dyDescent="0.25">
      <c r="A44" s="5" t="s">
        <v>29</v>
      </c>
      <c r="B44" s="8">
        <v>25</v>
      </c>
    </row>
    <row r="45" spans="1:2" x14ac:dyDescent="0.25">
      <c r="A45" t="s">
        <v>31</v>
      </c>
      <c r="B45" s="8">
        <v>1</v>
      </c>
    </row>
    <row r="46" spans="1:2" x14ac:dyDescent="0.25">
      <c r="B46" s="8"/>
    </row>
    <row r="47" spans="1:2" x14ac:dyDescent="0.25">
      <c r="A47" s="1" t="s">
        <v>34</v>
      </c>
      <c r="B47" s="8"/>
    </row>
    <row r="48" spans="1:2" x14ac:dyDescent="0.25">
      <c r="A48" t="s">
        <v>35</v>
      </c>
      <c r="B48" s="8">
        <v>6</v>
      </c>
    </row>
    <row r="49" spans="1:2" x14ac:dyDescent="0.25">
      <c r="A49" t="s">
        <v>32</v>
      </c>
      <c r="B49" s="8">
        <v>1</v>
      </c>
    </row>
    <row r="50" spans="1:2" x14ac:dyDescent="0.25">
      <c r="A50" t="s">
        <v>33</v>
      </c>
      <c r="B50" s="8"/>
    </row>
    <row r="51" spans="1:2" x14ac:dyDescent="0.25">
      <c r="B51" s="8"/>
    </row>
    <row r="52" spans="1:2" x14ac:dyDescent="0.25">
      <c r="A52" s="1" t="s">
        <v>36</v>
      </c>
      <c r="B52" s="8"/>
    </row>
    <row r="53" spans="1:2" x14ac:dyDescent="0.25">
      <c r="A53" t="s">
        <v>37</v>
      </c>
      <c r="B53" s="8">
        <v>86</v>
      </c>
    </row>
    <row r="54" spans="1:2" x14ac:dyDescent="0.25">
      <c r="B54" s="8"/>
    </row>
    <row r="55" spans="1:2" x14ac:dyDescent="0.25">
      <c r="A55" s="1" t="s">
        <v>38</v>
      </c>
      <c r="B55" s="8"/>
    </row>
    <row r="56" spans="1:2" x14ac:dyDescent="0.25">
      <c r="A56" s="5" t="s">
        <v>39</v>
      </c>
      <c r="B56" s="8">
        <v>1</v>
      </c>
    </row>
    <row r="57" spans="1:2" x14ac:dyDescent="0.25">
      <c r="A57" t="s">
        <v>40</v>
      </c>
      <c r="B57" s="8">
        <v>2</v>
      </c>
    </row>
    <row r="58" spans="1:2" x14ac:dyDescent="0.25">
      <c r="B58" s="8"/>
    </row>
    <row r="59" spans="1:2" x14ac:dyDescent="0.25">
      <c r="A59" s="6" t="s">
        <v>41</v>
      </c>
      <c r="B59" s="8"/>
    </row>
    <row r="60" spans="1:2" x14ac:dyDescent="0.25">
      <c r="A60" s="4" t="s">
        <v>42</v>
      </c>
      <c r="B60" s="10">
        <f>33-21</f>
        <v>12</v>
      </c>
    </row>
    <row r="61" spans="1:2" x14ac:dyDescent="0.25">
      <c r="A61" s="3" t="s">
        <v>43</v>
      </c>
      <c r="B61" s="8"/>
    </row>
    <row r="62" spans="1:2" x14ac:dyDescent="0.25">
      <c r="A62" t="s">
        <v>44</v>
      </c>
      <c r="B62" s="8">
        <v>5</v>
      </c>
    </row>
    <row r="63" spans="1:2" x14ac:dyDescent="0.25">
      <c r="A63" t="s">
        <v>45</v>
      </c>
      <c r="B63" s="8">
        <v>2</v>
      </c>
    </row>
    <row r="64" spans="1:2" x14ac:dyDescent="0.25">
      <c r="A64" t="s">
        <v>46</v>
      </c>
      <c r="B64" s="8">
        <v>1</v>
      </c>
    </row>
    <row r="65" spans="1:2" x14ac:dyDescent="0.25">
      <c r="A65" t="s">
        <v>47</v>
      </c>
      <c r="B65" s="8">
        <v>0</v>
      </c>
    </row>
    <row r="66" spans="1:2" x14ac:dyDescent="0.25">
      <c r="A66" s="3" t="s">
        <v>48</v>
      </c>
      <c r="B66" s="11">
        <v>0</v>
      </c>
    </row>
    <row r="67" spans="1:2" x14ac:dyDescent="0.25">
      <c r="A67" t="s">
        <v>49</v>
      </c>
      <c r="B67" s="8">
        <v>0</v>
      </c>
    </row>
    <row r="68" spans="1:2" x14ac:dyDescent="0.25">
      <c r="A68" t="s">
        <v>50</v>
      </c>
      <c r="B68" s="8">
        <v>0</v>
      </c>
    </row>
    <row r="69" spans="1:2" x14ac:dyDescent="0.25">
      <c r="A69" t="s">
        <v>51</v>
      </c>
      <c r="B69" s="8">
        <v>0</v>
      </c>
    </row>
    <row r="70" spans="1:2" x14ac:dyDescent="0.25">
      <c r="A70" t="s">
        <v>52</v>
      </c>
      <c r="B70" s="8">
        <v>0</v>
      </c>
    </row>
    <row r="71" spans="1:2" x14ac:dyDescent="0.25">
      <c r="A71" t="s">
        <v>53</v>
      </c>
      <c r="B71" s="8">
        <v>1</v>
      </c>
    </row>
    <row r="72" spans="1:2" x14ac:dyDescent="0.25">
      <c r="A72" t="s">
        <v>54</v>
      </c>
      <c r="B72" s="8">
        <v>1</v>
      </c>
    </row>
    <row r="73" spans="1:2" x14ac:dyDescent="0.25">
      <c r="A73" t="s">
        <v>55</v>
      </c>
      <c r="B73" s="8">
        <v>0</v>
      </c>
    </row>
    <row r="74" spans="1:2" x14ac:dyDescent="0.25">
      <c r="A74" t="s">
        <v>56</v>
      </c>
      <c r="B74" s="8">
        <v>2</v>
      </c>
    </row>
    <row r="75" spans="1:2" x14ac:dyDescent="0.25">
      <c r="A75" s="4" t="s">
        <v>57</v>
      </c>
      <c r="B75" s="10">
        <v>21</v>
      </c>
    </row>
    <row r="76" spans="1:2" x14ac:dyDescent="0.25">
      <c r="A76" s="4" t="s">
        <v>58</v>
      </c>
      <c r="B76" s="10">
        <v>0</v>
      </c>
    </row>
    <row r="77" spans="1:2" x14ac:dyDescent="0.25">
      <c r="A77" s="4" t="s">
        <v>59</v>
      </c>
      <c r="B77" s="10">
        <v>21</v>
      </c>
    </row>
    <row r="78" spans="1:2" x14ac:dyDescent="0.25">
      <c r="B78" s="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8"/>
  <sheetViews>
    <sheetView topLeftCell="A25" workbookViewId="0">
      <selection activeCell="B31" sqref="B1:B1048576"/>
    </sheetView>
  </sheetViews>
  <sheetFormatPr baseColWidth="10" defaultRowHeight="15" x14ac:dyDescent="0.25"/>
  <cols>
    <col min="1" max="1" width="79" bestFit="1" customWidth="1"/>
    <col min="2" max="2" width="11.42578125" style="16"/>
  </cols>
  <sheetData>
    <row r="1" spans="1:2" x14ac:dyDescent="0.25">
      <c r="B1" s="8"/>
    </row>
    <row r="2" spans="1:2" x14ac:dyDescent="0.25">
      <c r="B2" s="8" t="s">
        <v>61</v>
      </c>
    </row>
    <row r="3" spans="1:2" x14ac:dyDescent="0.25">
      <c r="A3" s="6" t="s">
        <v>60</v>
      </c>
      <c r="B3" s="8"/>
    </row>
    <row r="4" spans="1:2" x14ac:dyDescent="0.25">
      <c r="A4" t="s">
        <v>0</v>
      </c>
      <c r="B4" s="8">
        <v>62</v>
      </c>
    </row>
    <row r="5" spans="1:2" x14ac:dyDescent="0.25">
      <c r="A5" t="s">
        <v>1</v>
      </c>
      <c r="B5" s="8">
        <v>61</v>
      </c>
    </row>
    <row r="6" spans="1:2" x14ac:dyDescent="0.25">
      <c r="A6" t="s">
        <v>2</v>
      </c>
      <c r="B6" s="8">
        <v>66</v>
      </c>
    </row>
    <row r="7" spans="1:2" x14ac:dyDescent="0.25">
      <c r="A7" t="s">
        <v>3</v>
      </c>
      <c r="B7" s="8">
        <v>53</v>
      </c>
    </row>
    <row r="8" spans="1:2" x14ac:dyDescent="0.25">
      <c r="A8" t="s">
        <v>4</v>
      </c>
      <c r="B8" s="8">
        <v>42</v>
      </c>
    </row>
    <row r="9" spans="1:2" x14ac:dyDescent="0.25">
      <c r="A9" t="s">
        <v>5</v>
      </c>
      <c r="B9" s="8">
        <v>20</v>
      </c>
    </row>
    <row r="10" spans="1:2" x14ac:dyDescent="0.25">
      <c r="A10" t="s">
        <v>6</v>
      </c>
      <c r="B10" s="8">
        <v>32</v>
      </c>
    </row>
    <row r="11" spans="1:2" x14ac:dyDescent="0.25">
      <c r="A11" t="s">
        <v>62</v>
      </c>
      <c r="B11" s="8">
        <f>SUM(B4:B10)</f>
        <v>336</v>
      </c>
    </row>
    <row r="12" spans="1:2" x14ac:dyDescent="0.25">
      <c r="B12" s="8"/>
    </row>
    <row r="13" spans="1:2" x14ac:dyDescent="0.25">
      <c r="A13" s="6" t="s">
        <v>7</v>
      </c>
      <c r="B13" s="8"/>
    </row>
    <row r="14" spans="1:2" x14ac:dyDescent="0.25">
      <c r="A14" t="s">
        <v>8</v>
      </c>
      <c r="B14" s="8">
        <v>27</v>
      </c>
    </row>
    <row r="15" spans="1:2" x14ac:dyDescent="0.25">
      <c r="A15" t="s">
        <v>9</v>
      </c>
      <c r="B15" s="8">
        <v>0</v>
      </c>
    </row>
    <row r="16" spans="1:2" x14ac:dyDescent="0.25">
      <c r="B16" s="8"/>
    </row>
    <row r="17" spans="1:2" x14ac:dyDescent="0.25">
      <c r="A17" s="6" t="s">
        <v>10</v>
      </c>
      <c r="B17" s="8"/>
    </row>
    <row r="18" spans="1:2" x14ac:dyDescent="0.25">
      <c r="A18" t="s">
        <v>12</v>
      </c>
      <c r="B18" s="8">
        <v>40</v>
      </c>
    </row>
    <row r="19" spans="1:2" x14ac:dyDescent="0.25">
      <c r="A19" t="s">
        <v>11</v>
      </c>
      <c r="B19" s="8">
        <v>0</v>
      </c>
    </row>
    <row r="20" spans="1:2" x14ac:dyDescent="0.25">
      <c r="A20" t="s">
        <v>13</v>
      </c>
      <c r="B20" s="8">
        <v>20</v>
      </c>
    </row>
    <row r="21" spans="1:2" x14ac:dyDescent="0.25">
      <c r="A21" t="s">
        <v>14</v>
      </c>
      <c r="B21" s="8">
        <v>0</v>
      </c>
    </row>
    <row r="22" spans="1:2" x14ac:dyDescent="0.25">
      <c r="A22" t="s">
        <v>15</v>
      </c>
      <c r="B22" s="8">
        <v>2</v>
      </c>
    </row>
    <row r="23" spans="1:2" x14ac:dyDescent="0.25">
      <c r="B23" s="8"/>
    </row>
    <row r="24" spans="1:2" x14ac:dyDescent="0.25">
      <c r="A24" s="1" t="s">
        <v>16</v>
      </c>
      <c r="B24" s="8"/>
    </row>
    <row r="25" spans="1:2" x14ac:dyDescent="0.25">
      <c r="A25" t="s">
        <v>17</v>
      </c>
      <c r="B25" s="8">
        <v>130</v>
      </c>
    </row>
    <row r="26" spans="1:2" x14ac:dyDescent="0.25">
      <c r="A26" t="s">
        <v>18</v>
      </c>
      <c r="B26" s="8">
        <v>69</v>
      </c>
    </row>
    <row r="27" spans="1:2" x14ac:dyDescent="0.25">
      <c r="A27" t="s">
        <v>19</v>
      </c>
      <c r="B27" s="8">
        <v>2.4</v>
      </c>
    </row>
    <row r="28" spans="1:2" x14ac:dyDescent="0.25">
      <c r="A28" t="s">
        <v>20</v>
      </c>
      <c r="B28" s="8">
        <v>27</v>
      </c>
    </row>
    <row r="29" spans="1:2" x14ac:dyDescent="0.25">
      <c r="B29" s="8"/>
    </row>
    <row r="30" spans="1:2" x14ac:dyDescent="0.25">
      <c r="A30" s="6" t="s">
        <v>21</v>
      </c>
      <c r="B30" s="8"/>
    </row>
    <row r="31" spans="1:2" x14ac:dyDescent="0.25">
      <c r="A31" t="s">
        <v>22</v>
      </c>
      <c r="B31" s="8">
        <v>4</v>
      </c>
    </row>
    <row r="32" spans="1:2" x14ac:dyDescent="0.25">
      <c r="A32" t="s">
        <v>23</v>
      </c>
      <c r="B32" s="8">
        <v>4</v>
      </c>
    </row>
    <row r="33" spans="1:2" x14ac:dyDescent="0.25">
      <c r="A33" t="s">
        <v>24</v>
      </c>
      <c r="B33" s="8">
        <v>4</v>
      </c>
    </row>
    <row r="34" spans="1:2" x14ac:dyDescent="0.25">
      <c r="A34" t="s">
        <v>25</v>
      </c>
      <c r="B34" s="8">
        <v>5</v>
      </c>
    </row>
    <row r="35" spans="1:2" x14ac:dyDescent="0.25">
      <c r="A35" t="s">
        <v>65</v>
      </c>
      <c r="B35" s="8">
        <v>3</v>
      </c>
    </row>
    <row r="36" spans="1:2" x14ac:dyDescent="0.25">
      <c r="A36" t="s">
        <v>66</v>
      </c>
      <c r="B36" s="8">
        <v>14</v>
      </c>
    </row>
    <row r="37" spans="1:2" x14ac:dyDescent="0.25">
      <c r="A37" t="s">
        <v>26</v>
      </c>
      <c r="B37" s="8">
        <v>0</v>
      </c>
    </row>
    <row r="38" spans="1:2" x14ac:dyDescent="0.25">
      <c r="A38" s="5" t="s">
        <v>27</v>
      </c>
      <c r="B38" s="8">
        <v>10</v>
      </c>
    </row>
    <row r="39" spans="1:2" x14ac:dyDescent="0.25">
      <c r="B39" s="8"/>
    </row>
    <row r="40" spans="1:2" x14ac:dyDescent="0.25">
      <c r="A40" s="6" t="s">
        <v>30</v>
      </c>
      <c r="B40" s="8"/>
    </row>
    <row r="41" spans="1:2" x14ac:dyDescent="0.25">
      <c r="A41" s="2" t="s">
        <v>63</v>
      </c>
      <c r="B41" s="8">
        <v>68</v>
      </c>
    </row>
    <row r="42" spans="1:2" x14ac:dyDescent="0.25">
      <c r="B42" s="8"/>
    </row>
    <row r="43" spans="1:2" x14ac:dyDescent="0.25">
      <c r="A43" s="1" t="s">
        <v>28</v>
      </c>
      <c r="B43" s="8"/>
    </row>
    <row r="44" spans="1:2" x14ac:dyDescent="0.25">
      <c r="A44" s="5" t="s">
        <v>29</v>
      </c>
      <c r="B44" s="8">
        <v>53</v>
      </c>
    </row>
    <row r="45" spans="1:2" x14ac:dyDescent="0.25">
      <c r="A45" t="s">
        <v>31</v>
      </c>
      <c r="B45" s="8">
        <v>0</v>
      </c>
    </row>
    <row r="46" spans="1:2" x14ac:dyDescent="0.25">
      <c r="B46" s="8"/>
    </row>
    <row r="47" spans="1:2" x14ac:dyDescent="0.25">
      <c r="A47" s="1" t="s">
        <v>34</v>
      </c>
      <c r="B47" s="8"/>
    </row>
    <row r="48" spans="1:2" x14ac:dyDescent="0.25">
      <c r="A48" t="s">
        <v>35</v>
      </c>
      <c r="B48" s="8">
        <v>2</v>
      </c>
    </row>
    <row r="49" spans="1:2" x14ac:dyDescent="0.25">
      <c r="A49" t="s">
        <v>32</v>
      </c>
      <c r="B49" s="8">
        <v>1</v>
      </c>
    </row>
    <row r="50" spans="1:2" x14ac:dyDescent="0.25">
      <c r="A50" t="s">
        <v>33</v>
      </c>
      <c r="B50" s="8">
        <v>15</v>
      </c>
    </row>
    <row r="51" spans="1:2" x14ac:dyDescent="0.25">
      <c r="B51" s="8"/>
    </row>
    <row r="52" spans="1:2" x14ac:dyDescent="0.25">
      <c r="A52" s="1" t="s">
        <v>36</v>
      </c>
      <c r="B52" s="8"/>
    </row>
    <row r="53" spans="1:2" x14ac:dyDescent="0.25">
      <c r="A53" t="s">
        <v>37</v>
      </c>
      <c r="B53" s="8">
        <v>31</v>
      </c>
    </row>
    <row r="54" spans="1:2" x14ac:dyDescent="0.25">
      <c r="B54" s="8"/>
    </row>
    <row r="55" spans="1:2" x14ac:dyDescent="0.25">
      <c r="A55" s="1" t="s">
        <v>38</v>
      </c>
      <c r="B55" s="8"/>
    </row>
    <row r="56" spans="1:2" x14ac:dyDescent="0.25">
      <c r="A56" s="5" t="s">
        <v>39</v>
      </c>
      <c r="B56" s="8">
        <v>9</v>
      </c>
    </row>
    <row r="57" spans="1:2" x14ac:dyDescent="0.25">
      <c r="A57" t="s">
        <v>40</v>
      </c>
      <c r="B57" s="8">
        <v>7</v>
      </c>
    </row>
    <row r="58" spans="1:2" x14ac:dyDescent="0.25">
      <c r="B58" s="8"/>
    </row>
    <row r="59" spans="1:2" x14ac:dyDescent="0.25">
      <c r="A59" s="6" t="s">
        <v>41</v>
      </c>
      <c r="B59" s="8"/>
    </row>
    <row r="60" spans="1:2" x14ac:dyDescent="0.25">
      <c r="A60" s="4" t="s">
        <v>42</v>
      </c>
      <c r="B60" s="10">
        <f>44-19</f>
        <v>25</v>
      </c>
    </row>
    <row r="61" spans="1:2" x14ac:dyDescent="0.25">
      <c r="A61" s="3" t="s">
        <v>43</v>
      </c>
      <c r="B61" s="8"/>
    </row>
    <row r="62" spans="1:2" x14ac:dyDescent="0.25">
      <c r="A62" t="s">
        <v>44</v>
      </c>
      <c r="B62" s="8">
        <v>10</v>
      </c>
    </row>
    <row r="63" spans="1:2" x14ac:dyDescent="0.25">
      <c r="A63" t="s">
        <v>45</v>
      </c>
      <c r="B63" s="8">
        <v>1</v>
      </c>
    </row>
    <row r="64" spans="1:2" x14ac:dyDescent="0.25">
      <c r="A64" t="s">
        <v>46</v>
      </c>
      <c r="B64" s="8">
        <v>3</v>
      </c>
    </row>
    <row r="65" spans="1:2" x14ac:dyDescent="0.25">
      <c r="A65" t="s">
        <v>47</v>
      </c>
      <c r="B65" s="8">
        <v>5</v>
      </c>
    </row>
    <row r="66" spans="1:2" x14ac:dyDescent="0.25">
      <c r="A66" s="3" t="s">
        <v>48</v>
      </c>
      <c r="B66" s="11">
        <v>5</v>
      </c>
    </row>
    <row r="67" spans="1:2" x14ac:dyDescent="0.25">
      <c r="A67" t="s">
        <v>49</v>
      </c>
      <c r="B67" s="8">
        <v>2</v>
      </c>
    </row>
    <row r="68" spans="1:2" x14ac:dyDescent="0.25">
      <c r="A68" t="s">
        <v>50</v>
      </c>
      <c r="B68" s="8">
        <v>0</v>
      </c>
    </row>
    <row r="69" spans="1:2" x14ac:dyDescent="0.25">
      <c r="A69" t="s">
        <v>51</v>
      </c>
      <c r="B69" s="8">
        <v>1</v>
      </c>
    </row>
    <row r="70" spans="1:2" x14ac:dyDescent="0.25">
      <c r="A70" t="s">
        <v>52</v>
      </c>
      <c r="B70" s="8">
        <v>1</v>
      </c>
    </row>
    <row r="71" spans="1:2" x14ac:dyDescent="0.25">
      <c r="A71" t="s">
        <v>53</v>
      </c>
      <c r="B71" s="8">
        <v>1</v>
      </c>
    </row>
    <row r="72" spans="1:2" x14ac:dyDescent="0.25">
      <c r="A72" t="s">
        <v>54</v>
      </c>
      <c r="B72" s="8">
        <v>0</v>
      </c>
    </row>
    <row r="73" spans="1:2" x14ac:dyDescent="0.25">
      <c r="A73" t="s">
        <v>55</v>
      </c>
      <c r="B73" s="8">
        <v>1</v>
      </c>
    </row>
    <row r="74" spans="1:2" x14ac:dyDescent="0.25">
      <c r="A74" t="s">
        <v>56</v>
      </c>
      <c r="B74" s="8">
        <v>0</v>
      </c>
    </row>
    <row r="75" spans="1:2" x14ac:dyDescent="0.25">
      <c r="A75" s="4" t="s">
        <v>57</v>
      </c>
      <c r="B75" s="10">
        <v>19</v>
      </c>
    </row>
    <row r="76" spans="1:2" x14ac:dyDescent="0.25">
      <c r="A76" s="4" t="s">
        <v>58</v>
      </c>
      <c r="B76" s="10">
        <v>0</v>
      </c>
    </row>
    <row r="77" spans="1:2" x14ac:dyDescent="0.25">
      <c r="A77" s="4" t="s">
        <v>59</v>
      </c>
      <c r="B77" s="10">
        <v>18</v>
      </c>
    </row>
    <row r="78" spans="1:2" x14ac:dyDescent="0.25">
      <c r="B78" s="8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8"/>
  <sheetViews>
    <sheetView topLeftCell="A25" workbookViewId="0">
      <selection activeCell="B25" sqref="B1:B1048576"/>
    </sheetView>
  </sheetViews>
  <sheetFormatPr baseColWidth="10" defaultRowHeight="15" x14ac:dyDescent="0.25"/>
  <cols>
    <col min="1" max="1" width="79" bestFit="1" customWidth="1"/>
    <col min="2" max="2" width="11.42578125" style="16"/>
  </cols>
  <sheetData>
    <row r="1" spans="1:2" x14ac:dyDescent="0.25">
      <c r="B1" s="8"/>
    </row>
    <row r="2" spans="1:2" x14ac:dyDescent="0.25">
      <c r="B2" s="8" t="s">
        <v>61</v>
      </c>
    </row>
    <row r="3" spans="1:2" x14ac:dyDescent="0.25">
      <c r="A3" s="6" t="s">
        <v>60</v>
      </c>
      <c r="B3" s="8"/>
    </row>
    <row r="4" spans="1:2" x14ac:dyDescent="0.25">
      <c r="A4" t="s">
        <v>0</v>
      </c>
      <c r="B4" s="8">
        <v>99</v>
      </c>
    </row>
    <row r="5" spans="1:2" x14ac:dyDescent="0.25">
      <c r="A5" t="s">
        <v>1</v>
      </c>
      <c r="B5" s="8">
        <v>102</v>
      </c>
    </row>
    <row r="6" spans="1:2" x14ac:dyDescent="0.25">
      <c r="A6" t="s">
        <v>2</v>
      </c>
      <c r="B6" s="8">
        <v>97</v>
      </c>
    </row>
    <row r="7" spans="1:2" x14ac:dyDescent="0.25">
      <c r="A7" t="s">
        <v>3</v>
      </c>
      <c r="B7" s="8">
        <f>48+18</f>
        <v>66</v>
      </c>
    </row>
    <row r="8" spans="1:2" x14ac:dyDescent="0.25">
      <c r="A8" t="s">
        <v>4</v>
      </c>
      <c r="B8" s="8">
        <v>15</v>
      </c>
    </row>
    <row r="9" spans="1:2" x14ac:dyDescent="0.25">
      <c r="A9" t="s">
        <v>5</v>
      </c>
      <c r="B9" s="8">
        <v>5</v>
      </c>
    </row>
    <row r="10" spans="1:2" x14ac:dyDescent="0.25">
      <c r="A10" t="s">
        <v>6</v>
      </c>
      <c r="B10" s="8">
        <v>0</v>
      </c>
    </row>
    <row r="11" spans="1:2" x14ac:dyDescent="0.25">
      <c r="A11" t="s">
        <v>62</v>
      </c>
      <c r="B11" s="8">
        <f>SUM(B4:B10)</f>
        <v>384</v>
      </c>
    </row>
    <row r="12" spans="1:2" x14ac:dyDescent="0.25">
      <c r="B12" s="8"/>
    </row>
    <row r="13" spans="1:2" x14ac:dyDescent="0.25">
      <c r="A13" s="6" t="s">
        <v>7</v>
      </c>
      <c r="B13" s="8"/>
    </row>
    <row r="14" spans="1:2" x14ac:dyDescent="0.25">
      <c r="A14" t="s">
        <v>8</v>
      </c>
      <c r="B14" s="8">
        <v>42</v>
      </c>
    </row>
    <row r="15" spans="1:2" x14ac:dyDescent="0.25">
      <c r="A15" t="s">
        <v>9</v>
      </c>
      <c r="B15" s="8">
        <v>4</v>
      </c>
    </row>
    <row r="16" spans="1:2" x14ac:dyDescent="0.25">
      <c r="B16" s="8"/>
    </row>
    <row r="17" spans="1:2" x14ac:dyDescent="0.25">
      <c r="A17" s="6" t="s">
        <v>10</v>
      </c>
      <c r="B17" s="8"/>
    </row>
    <row r="18" spans="1:2" x14ac:dyDescent="0.25">
      <c r="A18" t="s">
        <v>12</v>
      </c>
      <c r="B18" s="8">
        <v>26</v>
      </c>
    </row>
    <row r="19" spans="1:2" x14ac:dyDescent="0.25">
      <c r="A19" t="s">
        <v>11</v>
      </c>
      <c r="B19" s="8">
        <v>16</v>
      </c>
    </row>
    <row r="20" spans="1:2" x14ac:dyDescent="0.25">
      <c r="A20" t="s">
        <v>13</v>
      </c>
      <c r="B20" s="8">
        <v>11</v>
      </c>
    </row>
    <row r="21" spans="1:2" x14ac:dyDescent="0.25">
      <c r="A21" t="s">
        <v>14</v>
      </c>
      <c r="B21" s="8">
        <v>7</v>
      </c>
    </row>
    <row r="22" spans="1:2" x14ac:dyDescent="0.25">
      <c r="A22" t="s">
        <v>15</v>
      </c>
      <c r="B22" s="8">
        <f>46-7</f>
        <v>39</v>
      </c>
    </row>
    <row r="23" spans="1:2" x14ac:dyDescent="0.25">
      <c r="B23" s="8"/>
    </row>
    <row r="24" spans="1:2" x14ac:dyDescent="0.25">
      <c r="A24" s="1" t="s">
        <v>16</v>
      </c>
      <c r="B24" s="8"/>
    </row>
    <row r="25" spans="1:2" x14ac:dyDescent="0.25">
      <c r="A25" t="s">
        <v>17</v>
      </c>
      <c r="B25" s="8">
        <v>213</v>
      </c>
    </row>
    <row r="26" spans="1:2" x14ac:dyDescent="0.25">
      <c r="A26" t="s">
        <v>18</v>
      </c>
      <c r="B26" s="8">
        <v>66</v>
      </c>
    </row>
    <row r="27" spans="1:2" x14ac:dyDescent="0.25">
      <c r="A27" t="s">
        <v>19</v>
      </c>
      <c r="B27" s="8">
        <v>2.7</v>
      </c>
    </row>
    <row r="28" spans="1:2" x14ac:dyDescent="0.25">
      <c r="A28" t="s">
        <v>20</v>
      </c>
      <c r="B28" s="8">
        <v>21</v>
      </c>
    </row>
    <row r="29" spans="1:2" x14ac:dyDescent="0.25">
      <c r="B29" s="8"/>
    </row>
    <row r="30" spans="1:2" x14ac:dyDescent="0.25">
      <c r="A30" s="6" t="s">
        <v>21</v>
      </c>
      <c r="B30" s="8"/>
    </row>
    <row r="31" spans="1:2" x14ac:dyDescent="0.25">
      <c r="A31" t="s">
        <v>22</v>
      </c>
      <c r="B31" s="8">
        <v>1</v>
      </c>
    </row>
    <row r="32" spans="1:2" x14ac:dyDescent="0.25">
      <c r="A32" t="s">
        <v>23</v>
      </c>
      <c r="B32" s="8">
        <v>0</v>
      </c>
    </row>
    <row r="33" spans="1:2" x14ac:dyDescent="0.25">
      <c r="A33" t="s">
        <v>24</v>
      </c>
      <c r="B33" s="8">
        <v>0</v>
      </c>
    </row>
    <row r="34" spans="1:2" x14ac:dyDescent="0.25">
      <c r="A34" t="s">
        <v>25</v>
      </c>
      <c r="B34" s="8">
        <v>0</v>
      </c>
    </row>
    <row r="35" spans="1:2" x14ac:dyDescent="0.25">
      <c r="A35" t="s">
        <v>65</v>
      </c>
      <c r="B35" s="8">
        <v>0</v>
      </c>
    </row>
    <row r="36" spans="1:2" x14ac:dyDescent="0.25">
      <c r="A36" t="s">
        <v>66</v>
      </c>
      <c r="B36" s="8">
        <v>1</v>
      </c>
    </row>
    <row r="37" spans="1:2" x14ac:dyDescent="0.25">
      <c r="A37" t="s">
        <v>26</v>
      </c>
      <c r="B37" s="8">
        <v>0</v>
      </c>
    </row>
    <row r="38" spans="1:2" x14ac:dyDescent="0.25">
      <c r="A38" s="5" t="s">
        <v>27</v>
      </c>
      <c r="B38" s="8">
        <v>1</v>
      </c>
    </row>
    <row r="39" spans="1:2" x14ac:dyDescent="0.25">
      <c r="B39" s="8"/>
    </row>
    <row r="40" spans="1:2" x14ac:dyDescent="0.25">
      <c r="A40" s="6" t="s">
        <v>30</v>
      </c>
      <c r="B40" s="8"/>
    </row>
    <row r="41" spans="1:2" x14ac:dyDescent="0.25">
      <c r="A41" s="2" t="s">
        <v>63</v>
      </c>
      <c r="B41" s="8">
        <v>42</v>
      </c>
    </row>
    <row r="42" spans="1:2" x14ac:dyDescent="0.25">
      <c r="B42" s="8"/>
    </row>
    <row r="43" spans="1:2" x14ac:dyDescent="0.25">
      <c r="A43" s="1" t="s">
        <v>28</v>
      </c>
      <c r="B43" s="8"/>
    </row>
    <row r="44" spans="1:2" x14ac:dyDescent="0.25">
      <c r="A44" s="5" t="s">
        <v>29</v>
      </c>
      <c r="B44" s="8">
        <v>90</v>
      </c>
    </row>
    <row r="45" spans="1:2" x14ac:dyDescent="0.25">
      <c r="A45" t="s">
        <v>31</v>
      </c>
      <c r="B45" s="8">
        <v>0</v>
      </c>
    </row>
    <row r="46" spans="1:2" x14ac:dyDescent="0.25">
      <c r="B46" s="8"/>
    </row>
    <row r="47" spans="1:2" x14ac:dyDescent="0.25">
      <c r="A47" s="1" t="s">
        <v>34</v>
      </c>
      <c r="B47" s="8"/>
    </row>
    <row r="48" spans="1:2" x14ac:dyDescent="0.25">
      <c r="A48" t="s">
        <v>35</v>
      </c>
      <c r="B48" s="8">
        <v>17</v>
      </c>
    </row>
    <row r="49" spans="1:2" x14ac:dyDescent="0.25">
      <c r="A49" t="s">
        <v>32</v>
      </c>
      <c r="B49" s="8">
        <v>12</v>
      </c>
    </row>
    <row r="50" spans="1:2" x14ac:dyDescent="0.25">
      <c r="A50" t="s">
        <v>33</v>
      </c>
      <c r="B50" s="8">
        <v>14</v>
      </c>
    </row>
    <row r="51" spans="1:2" x14ac:dyDescent="0.25">
      <c r="B51" s="8"/>
    </row>
    <row r="52" spans="1:2" x14ac:dyDescent="0.25">
      <c r="A52" s="1" t="s">
        <v>36</v>
      </c>
      <c r="B52" s="8"/>
    </row>
    <row r="53" spans="1:2" x14ac:dyDescent="0.25">
      <c r="A53" t="s">
        <v>37</v>
      </c>
      <c r="B53" s="8">
        <v>41</v>
      </c>
    </row>
    <row r="54" spans="1:2" x14ac:dyDescent="0.25">
      <c r="B54" s="8"/>
    </row>
    <row r="55" spans="1:2" x14ac:dyDescent="0.25">
      <c r="A55" s="1" t="s">
        <v>38</v>
      </c>
      <c r="B55" s="8"/>
    </row>
    <row r="56" spans="1:2" x14ac:dyDescent="0.25">
      <c r="A56" s="5" t="s">
        <v>39</v>
      </c>
      <c r="B56" s="8">
        <v>7</v>
      </c>
    </row>
    <row r="57" spans="1:2" x14ac:dyDescent="0.25">
      <c r="A57" t="s">
        <v>40</v>
      </c>
      <c r="B57" s="8">
        <v>15</v>
      </c>
    </row>
    <row r="58" spans="1:2" x14ac:dyDescent="0.25">
      <c r="B58" s="8"/>
    </row>
    <row r="59" spans="1:2" x14ac:dyDescent="0.25">
      <c r="A59" s="6" t="s">
        <v>41</v>
      </c>
      <c r="B59" s="8"/>
    </row>
    <row r="60" spans="1:2" x14ac:dyDescent="0.25">
      <c r="A60" s="4" t="s">
        <v>42</v>
      </c>
      <c r="B60" s="10">
        <f>97-5</f>
        <v>92</v>
      </c>
    </row>
    <row r="61" spans="1:2" x14ac:dyDescent="0.25">
      <c r="A61" s="3" t="s">
        <v>43</v>
      </c>
      <c r="B61" s="8"/>
    </row>
    <row r="62" spans="1:2" x14ac:dyDescent="0.25">
      <c r="A62" t="s">
        <v>44</v>
      </c>
      <c r="B62" s="8">
        <v>22</v>
      </c>
    </row>
    <row r="63" spans="1:2" x14ac:dyDescent="0.25">
      <c r="A63" t="s">
        <v>45</v>
      </c>
      <c r="B63" s="8">
        <v>2</v>
      </c>
    </row>
    <row r="64" spans="1:2" x14ac:dyDescent="0.25">
      <c r="A64" t="s">
        <v>46</v>
      </c>
      <c r="B64" s="8">
        <v>0</v>
      </c>
    </row>
    <row r="65" spans="1:2" x14ac:dyDescent="0.25">
      <c r="A65" t="s">
        <v>47</v>
      </c>
      <c r="B65" s="8">
        <v>19</v>
      </c>
    </row>
    <row r="66" spans="1:2" x14ac:dyDescent="0.25">
      <c r="A66" s="3" t="s">
        <v>48</v>
      </c>
      <c r="B66" s="11">
        <v>15</v>
      </c>
    </row>
    <row r="67" spans="1:2" x14ac:dyDescent="0.25">
      <c r="A67" t="s">
        <v>49</v>
      </c>
      <c r="B67" s="8">
        <v>7</v>
      </c>
    </row>
    <row r="68" spans="1:2" x14ac:dyDescent="0.25">
      <c r="A68" t="s">
        <v>50</v>
      </c>
      <c r="B68" s="8">
        <v>2</v>
      </c>
    </row>
    <row r="69" spans="1:2" x14ac:dyDescent="0.25">
      <c r="A69" t="s">
        <v>51</v>
      </c>
      <c r="B69" s="8">
        <v>1</v>
      </c>
    </row>
    <row r="70" spans="1:2" x14ac:dyDescent="0.25">
      <c r="A70" t="s">
        <v>52</v>
      </c>
      <c r="B70" s="8">
        <v>5</v>
      </c>
    </row>
    <row r="71" spans="1:2" x14ac:dyDescent="0.25">
      <c r="A71" t="s">
        <v>53</v>
      </c>
      <c r="B71" s="8">
        <v>8</v>
      </c>
    </row>
    <row r="72" spans="1:2" x14ac:dyDescent="0.25">
      <c r="A72" t="s">
        <v>54</v>
      </c>
      <c r="B72" s="8">
        <v>2</v>
      </c>
    </row>
    <row r="73" spans="1:2" x14ac:dyDescent="0.25">
      <c r="A73" t="s">
        <v>55</v>
      </c>
      <c r="B73" s="8">
        <v>3</v>
      </c>
    </row>
    <row r="74" spans="1:2" x14ac:dyDescent="0.25">
      <c r="A74" t="s">
        <v>56</v>
      </c>
      <c r="B74" s="8">
        <v>21</v>
      </c>
    </row>
    <row r="75" spans="1:2" x14ac:dyDescent="0.25">
      <c r="A75" s="4" t="s">
        <v>57</v>
      </c>
      <c r="B75" s="10">
        <v>3</v>
      </c>
    </row>
    <row r="76" spans="1:2" x14ac:dyDescent="0.25">
      <c r="A76" s="4" t="s">
        <v>58</v>
      </c>
      <c r="B76" s="10">
        <v>2</v>
      </c>
    </row>
    <row r="77" spans="1:2" x14ac:dyDescent="0.25">
      <c r="A77" s="4" t="s">
        <v>59</v>
      </c>
      <c r="B77" s="10">
        <v>0</v>
      </c>
    </row>
    <row r="78" spans="1:2" x14ac:dyDescent="0.25">
      <c r="B78" s="8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tabSelected="1" topLeftCell="A25" workbookViewId="0">
      <selection activeCell="B39" sqref="B39"/>
    </sheetView>
  </sheetViews>
  <sheetFormatPr baseColWidth="10" defaultRowHeight="15" x14ac:dyDescent="0.25"/>
  <cols>
    <col min="1" max="1" width="79" bestFit="1" customWidth="1"/>
    <col min="2" max="2" width="11.42578125" style="16"/>
    <col min="3" max="3" width="22.42578125" bestFit="1" customWidth="1"/>
  </cols>
  <sheetData>
    <row r="1" spans="1:2" x14ac:dyDescent="0.25">
      <c r="B1" s="8"/>
    </row>
    <row r="2" spans="1:2" x14ac:dyDescent="0.25">
      <c r="B2" s="8" t="s">
        <v>61</v>
      </c>
    </row>
    <row r="3" spans="1:2" x14ac:dyDescent="0.25">
      <c r="A3" s="6" t="s">
        <v>60</v>
      </c>
      <c r="B3" s="8"/>
    </row>
    <row r="4" spans="1:2" x14ac:dyDescent="0.25">
      <c r="A4" t="s">
        <v>0</v>
      </c>
      <c r="B4" s="8">
        <f>CP!B4+DGEP!B4+ES!B4+LECLA!B4+SEPT!B4+SPIM!B4</f>
        <v>412</v>
      </c>
    </row>
    <row r="5" spans="1:2" x14ac:dyDescent="0.25">
      <c r="A5" t="s">
        <v>1</v>
      </c>
      <c r="B5" s="8">
        <f>CP!B5+DGEP!B5+ES!B5+LECLA!B5+SEPT!B5+SPIM!B5</f>
        <v>402</v>
      </c>
    </row>
    <row r="6" spans="1:2" x14ac:dyDescent="0.25">
      <c r="A6" t="s">
        <v>2</v>
      </c>
      <c r="B6" s="8">
        <f>CP!B6+DGEP!B6+ES!B6+LECLA!B6+SEPT!B6+SPIM!B6</f>
        <v>387</v>
      </c>
    </row>
    <row r="7" spans="1:2" x14ac:dyDescent="0.25">
      <c r="A7" t="s">
        <v>3</v>
      </c>
      <c r="B7" s="8">
        <f>CP!B7+DGEP!B7+ES!B7+LECLA!B7+SEPT!B7+SPIM!B7</f>
        <v>285</v>
      </c>
    </row>
    <row r="8" spans="1:2" x14ac:dyDescent="0.25">
      <c r="A8" t="s">
        <v>4</v>
      </c>
      <c r="B8" s="8">
        <f>CP!B8+DGEP!B8+ES!B8+LECLA!B8+SEPT!B8+SPIM!B8</f>
        <v>110</v>
      </c>
    </row>
    <row r="9" spans="1:2" x14ac:dyDescent="0.25">
      <c r="A9" t="s">
        <v>5</v>
      </c>
      <c r="B9" s="8">
        <f>CP!B9+DGEP!B9+ES!B9+LECLA!B9+SEPT!B9+SPIM!B9</f>
        <v>61</v>
      </c>
    </row>
    <row r="10" spans="1:2" x14ac:dyDescent="0.25">
      <c r="A10" t="s">
        <v>6</v>
      </c>
      <c r="B10" s="8">
        <f>CP!B10+DGEP!B10+ES!B10+LECLA!B10+SEPT!B10+SPIM!B10</f>
        <v>38</v>
      </c>
    </row>
    <row r="11" spans="1:2" x14ac:dyDescent="0.25">
      <c r="A11" t="s">
        <v>62</v>
      </c>
      <c r="B11" s="8">
        <f>SUM(B4:B10)</f>
        <v>1695</v>
      </c>
    </row>
    <row r="12" spans="1:2" x14ac:dyDescent="0.25">
      <c r="B12" s="8"/>
    </row>
    <row r="13" spans="1:2" x14ac:dyDescent="0.25">
      <c r="A13" s="6" t="s">
        <v>7</v>
      </c>
      <c r="B13" s="8"/>
    </row>
    <row r="14" spans="1:2" x14ac:dyDescent="0.25">
      <c r="A14" t="s">
        <v>8</v>
      </c>
      <c r="B14" s="8">
        <f>CP!B14+DGEP!B14+ES!B14+LECLA!B14+SEPT!B14+SPIM!B14</f>
        <v>173</v>
      </c>
    </row>
    <row r="15" spans="1:2" x14ac:dyDescent="0.25">
      <c r="A15" t="s">
        <v>9</v>
      </c>
      <c r="B15" s="8">
        <f>CP!B15+DGEP!B15+ES!B15+LECLA!B15+SEPT!B15+SPIM!B15</f>
        <v>13</v>
      </c>
    </row>
    <row r="16" spans="1:2" x14ac:dyDescent="0.25">
      <c r="B16" s="8"/>
    </row>
    <row r="17" spans="1:2" x14ac:dyDescent="0.25">
      <c r="A17" s="6" t="s">
        <v>10</v>
      </c>
      <c r="B17" s="8"/>
    </row>
    <row r="18" spans="1:2" x14ac:dyDescent="0.25">
      <c r="A18" t="s">
        <v>12</v>
      </c>
      <c r="B18" s="8">
        <f>CP!B18+DGEP!B18+ES!B18+LECLA!B18+SEPT!B18+SPIM!B18</f>
        <v>192</v>
      </c>
    </row>
    <row r="19" spans="1:2" x14ac:dyDescent="0.25">
      <c r="A19" t="s">
        <v>11</v>
      </c>
      <c r="B19" s="8">
        <f>CP!B19+DGEP!B19+ES!B19+LECLA!B19+SEPT!B19+SPIM!B19</f>
        <v>25</v>
      </c>
    </row>
    <row r="20" spans="1:2" x14ac:dyDescent="0.25">
      <c r="A20" t="s">
        <v>13</v>
      </c>
      <c r="B20" s="8">
        <f>CP!B20+DGEP!B20+ES!B20+LECLA!B20+SEPT!B20+SPIM!B20</f>
        <v>100</v>
      </c>
    </row>
    <row r="21" spans="1:2" x14ac:dyDescent="0.25">
      <c r="A21" t="s">
        <v>14</v>
      </c>
      <c r="B21" s="8">
        <f>CP!B21+DGEP!B21+ES!B21+LECLA!B21+SEPT!B21+SPIM!B21</f>
        <v>22</v>
      </c>
    </row>
    <row r="22" spans="1:2" x14ac:dyDescent="0.25">
      <c r="A22" t="s">
        <v>15</v>
      </c>
      <c r="B22" s="8">
        <f>CP!B22+DGEP!B22+ES!B22+LECLA!B22+SEPT!B22+SPIM!B22</f>
        <v>73</v>
      </c>
    </row>
    <row r="23" spans="1:2" x14ac:dyDescent="0.25">
      <c r="B23" s="8"/>
    </row>
    <row r="24" spans="1:2" x14ac:dyDescent="0.25">
      <c r="A24" s="1" t="s">
        <v>16</v>
      </c>
      <c r="B24" s="8"/>
    </row>
    <row r="25" spans="1:2" x14ac:dyDescent="0.25">
      <c r="A25" t="s">
        <v>17</v>
      </c>
      <c r="B25" s="8">
        <f>CP!B25+DGEP!B25+ES!B25+LECLA!B25+SEPT!B25+SPIM!B25</f>
        <v>932</v>
      </c>
    </row>
    <row r="26" spans="1:2" x14ac:dyDescent="0.25">
      <c r="A26" t="s">
        <v>18</v>
      </c>
      <c r="B26" s="8">
        <f>CP!B26+DGEP!B26+ES!B26+LECLA!B26+SEPT!B26+SPIM!B26</f>
        <v>430</v>
      </c>
    </row>
    <row r="27" spans="1:2" x14ac:dyDescent="0.25">
      <c r="A27" t="s">
        <v>19</v>
      </c>
      <c r="B27" s="8">
        <f>(CP!B27+DGEP!B27+ES!B27+LECLA!B27+SEPT!B27+SPIM!B27)/6</f>
        <v>2.1283333333333334</v>
      </c>
    </row>
    <row r="28" spans="1:2" x14ac:dyDescent="0.25">
      <c r="A28" t="s">
        <v>20</v>
      </c>
      <c r="B28" s="8">
        <f>CP!B28+DGEP!B28+ES!B28+LECLA!B28+SEPT!B28+SPIM!B28</f>
        <v>305</v>
      </c>
    </row>
    <row r="29" spans="1:2" x14ac:dyDescent="0.25">
      <c r="B29" s="8"/>
    </row>
    <row r="30" spans="1:2" x14ac:dyDescent="0.25">
      <c r="A30" s="6" t="s">
        <v>21</v>
      </c>
      <c r="B30" s="8"/>
    </row>
    <row r="31" spans="1:2" x14ac:dyDescent="0.25">
      <c r="A31" t="s">
        <v>22</v>
      </c>
      <c r="B31" s="8">
        <f>CP!B31+DGEP!B31+ES!B31+LECLA!B31+SEPT!B31+SPIM!B31</f>
        <v>15</v>
      </c>
    </row>
    <row r="32" spans="1:2" x14ac:dyDescent="0.25">
      <c r="A32" t="s">
        <v>23</v>
      </c>
      <c r="B32" s="8">
        <f>CP!B32+DGEP!B32+ES!B32+LECLA!B32+SEPT!B32+SPIM!B32</f>
        <v>11</v>
      </c>
    </row>
    <row r="33" spans="1:2" x14ac:dyDescent="0.25">
      <c r="A33" t="s">
        <v>24</v>
      </c>
      <c r="B33" s="8">
        <f>CP!B33+DGEP!B33+ES!B33+LECLA!B33+SEPT!B33+SPIM!B33</f>
        <v>6</v>
      </c>
    </row>
    <row r="34" spans="1:2" x14ac:dyDescent="0.25">
      <c r="A34" t="s">
        <v>25</v>
      </c>
      <c r="B34" s="8">
        <f>CP!B34+DGEP!B34+ES!B34+LECLA!B34+SEPT!B34+SPIM!B34</f>
        <v>24</v>
      </c>
    </row>
    <row r="35" spans="1:2" x14ac:dyDescent="0.25">
      <c r="A35" t="s">
        <v>65</v>
      </c>
      <c r="B35" s="8">
        <f>CP!B35+DGEP!B35+ES!B35+LECLA!B35+SEPT!B35+SPIM!B35</f>
        <v>7</v>
      </c>
    </row>
    <row r="36" spans="1:2" x14ac:dyDescent="0.25">
      <c r="A36" t="s">
        <v>66</v>
      </c>
      <c r="B36" s="8">
        <f>CP!B36+DGEP!B36+ES!B36+LECLA!B36+SEPT!B36+SPIM!B36</f>
        <v>23</v>
      </c>
    </row>
    <row r="37" spans="1:2" x14ac:dyDescent="0.25">
      <c r="A37" t="s">
        <v>26</v>
      </c>
      <c r="B37" s="8">
        <f>CP!B37+DGEP!B37+ES!B37+LECLA!B37+SEPT!B37+SPIM!B37</f>
        <v>6</v>
      </c>
    </row>
    <row r="38" spans="1:2" x14ac:dyDescent="0.25">
      <c r="A38" s="5" t="s">
        <v>27</v>
      </c>
      <c r="B38" s="8">
        <f>CP!B38+DGEP!B38+ES!B38+LECLA!B38+SEPT!B38+SPIM!B38</f>
        <v>27</v>
      </c>
    </row>
    <row r="39" spans="1:2" x14ac:dyDescent="0.25">
      <c r="B39" s="8"/>
    </row>
    <row r="40" spans="1:2" x14ac:dyDescent="0.25">
      <c r="A40" s="6" t="s">
        <v>30</v>
      </c>
      <c r="B40" s="8"/>
    </row>
    <row r="41" spans="1:2" x14ac:dyDescent="0.25">
      <c r="A41" s="2" t="s">
        <v>63</v>
      </c>
      <c r="B41" s="8">
        <f>(CP!B41+DGEP!B41+ES!B41+LECLA!B41+SEPT!B41+SPIM!B41)/6</f>
        <v>52.666666666666664</v>
      </c>
    </row>
    <row r="42" spans="1:2" x14ac:dyDescent="0.25">
      <c r="B42" s="8"/>
    </row>
    <row r="43" spans="1:2" x14ac:dyDescent="0.25">
      <c r="A43" s="1" t="s">
        <v>28</v>
      </c>
      <c r="B43" s="8"/>
    </row>
    <row r="44" spans="1:2" x14ac:dyDescent="0.25">
      <c r="A44" s="5" t="s">
        <v>29</v>
      </c>
      <c r="B44" s="8">
        <f>CP!B44+DGEP!B44+ES!B44+SEPT!B44+LECLA!B44+SPIM!B44</f>
        <v>315</v>
      </c>
    </row>
    <row r="45" spans="1:2" x14ac:dyDescent="0.25">
      <c r="A45" t="s">
        <v>31</v>
      </c>
      <c r="B45" s="8">
        <f>CP!B45+DGEP!B45+ES!B45+LECLA!B45+SEPT!B45+SPIM!B45</f>
        <v>1</v>
      </c>
    </row>
    <row r="46" spans="1:2" x14ac:dyDescent="0.25">
      <c r="B46" s="8"/>
    </row>
    <row r="47" spans="1:2" x14ac:dyDescent="0.25">
      <c r="A47" s="1" t="s">
        <v>34</v>
      </c>
      <c r="B47" s="8"/>
    </row>
    <row r="48" spans="1:2" x14ac:dyDescent="0.25">
      <c r="A48" t="s">
        <v>35</v>
      </c>
      <c r="B48" s="8">
        <f>CP!B48+DGEP!B48+ES!B48+LECLA!B48+SEPT!B48+SPIM!B48</f>
        <v>56</v>
      </c>
    </row>
    <row r="49" spans="1:3" x14ac:dyDescent="0.25">
      <c r="A49" t="s">
        <v>32</v>
      </c>
      <c r="B49" s="8">
        <f>CP!B49+DGEP!B49+ES!B49+LECLA!B49+SEPT!B49+SPIM!B49</f>
        <v>35</v>
      </c>
    </row>
    <row r="50" spans="1:3" x14ac:dyDescent="0.25">
      <c r="A50" t="s">
        <v>33</v>
      </c>
      <c r="B50" s="7">
        <f>CP!B50+DGEP!B50+ES!B50+LECLA!B50+SEPT!B50+SPIM!B50</f>
        <v>192</v>
      </c>
      <c r="C50" s="9" t="s">
        <v>67</v>
      </c>
    </row>
    <row r="51" spans="1:3" x14ac:dyDescent="0.25">
      <c r="B51" s="8"/>
    </row>
    <row r="52" spans="1:3" x14ac:dyDescent="0.25">
      <c r="A52" s="1" t="s">
        <v>36</v>
      </c>
      <c r="B52" s="8"/>
    </row>
    <row r="53" spans="1:3" x14ac:dyDescent="0.25">
      <c r="A53" t="s">
        <v>37</v>
      </c>
      <c r="B53" s="8">
        <f>CP!B53+DGEP!B53+ES!B53+LECLA!B53+SEPT!B53+SPIM!B53</f>
        <v>232</v>
      </c>
    </row>
    <row r="54" spans="1:3" x14ac:dyDescent="0.25">
      <c r="B54" s="8"/>
    </row>
    <row r="55" spans="1:3" x14ac:dyDescent="0.25">
      <c r="A55" s="1" t="s">
        <v>38</v>
      </c>
      <c r="B55" s="8"/>
    </row>
    <row r="56" spans="1:3" x14ac:dyDescent="0.25">
      <c r="A56" s="5" t="s">
        <v>39</v>
      </c>
      <c r="B56" s="8">
        <f>CP!B56+DGEP!B56+ES!B56+LECLA!B56+SEPT!B56+SPIM!B56</f>
        <v>38</v>
      </c>
    </row>
    <row r="57" spans="1:3" x14ac:dyDescent="0.25">
      <c r="A57" t="s">
        <v>40</v>
      </c>
      <c r="B57" s="8">
        <f>CP!B57+DGEP!B57+ES!B57+LECLA!B57+SEPT!B57+SPIM!B57</f>
        <v>56</v>
      </c>
    </row>
    <row r="58" spans="1:3" x14ac:dyDescent="0.25">
      <c r="B58" s="8"/>
    </row>
    <row r="59" spans="1:3" x14ac:dyDescent="0.25">
      <c r="A59" s="6" t="s">
        <v>41</v>
      </c>
      <c r="B59" s="8"/>
    </row>
    <row r="60" spans="1:3" x14ac:dyDescent="0.25">
      <c r="A60" s="4" t="s">
        <v>42</v>
      </c>
      <c r="B60" s="10">
        <f>CP!B60+DGEP!B60+ES!B60+LECLA!B60+SEPT!B60+SPIM!B60</f>
        <v>269</v>
      </c>
    </row>
    <row r="61" spans="1:3" x14ac:dyDescent="0.25">
      <c r="A61" s="3" t="s">
        <v>43</v>
      </c>
      <c r="B61" s="8"/>
    </row>
    <row r="62" spans="1:3" x14ac:dyDescent="0.25">
      <c r="A62" t="s">
        <v>44</v>
      </c>
      <c r="B62" s="8">
        <f>CP!B62+DGEP!B62+ES!B62+LECLA!B62+SEPT!B62+SPIM!B62</f>
        <v>89</v>
      </c>
    </row>
    <row r="63" spans="1:3" x14ac:dyDescent="0.25">
      <c r="A63" t="s">
        <v>45</v>
      </c>
      <c r="B63" s="8">
        <f>CP!B63+DGEP!B63+ES!B63+LECLA!B63+SEPT!B63+SPIM!B63</f>
        <v>7</v>
      </c>
    </row>
    <row r="64" spans="1:3" x14ac:dyDescent="0.25">
      <c r="A64" t="s">
        <v>46</v>
      </c>
      <c r="B64" s="8">
        <f>CP!B64+DGEP!B64+ES!B64+LECLA!B64+SEPT!B64+SPIM!B64</f>
        <v>4</v>
      </c>
    </row>
    <row r="65" spans="1:2" x14ac:dyDescent="0.25">
      <c r="A65" t="s">
        <v>47</v>
      </c>
      <c r="B65" s="8">
        <f>CP!B65+DGEP!B65+ES!B65+LECLA!B65+SEPT!B65+SPIM!B65</f>
        <v>42</v>
      </c>
    </row>
    <row r="66" spans="1:2" x14ac:dyDescent="0.25">
      <c r="A66" s="3" t="s">
        <v>48</v>
      </c>
      <c r="B66" s="8">
        <f>CP!B66+DGEP!B66+ES!B66+LECLA!B66+SEPT!B66+SPIM!B66</f>
        <v>33</v>
      </c>
    </row>
    <row r="67" spans="1:2" x14ac:dyDescent="0.25">
      <c r="A67" t="s">
        <v>49</v>
      </c>
      <c r="B67" s="8">
        <f>CP!B67+DGEP!B67+ES!B67+LECLA!B67+SEPT!B67+SPIM!B67</f>
        <v>17</v>
      </c>
    </row>
    <row r="68" spans="1:2" x14ac:dyDescent="0.25">
      <c r="A68" t="s">
        <v>50</v>
      </c>
      <c r="B68" s="8">
        <f>CP!B68+DGEP!B68+ES!B68+LECLA!B68+SEPT!B68+SPIM!B68</f>
        <v>2</v>
      </c>
    </row>
    <row r="69" spans="1:2" x14ac:dyDescent="0.25">
      <c r="A69" t="s">
        <v>51</v>
      </c>
      <c r="B69" s="8">
        <f>CP!B69+DGEP!B69+ES!B69+LECLA!B69+SEPT!B69+SPIM!B69</f>
        <v>6</v>
      </c>
    </row>
    <row r="70" spans="1:2" x14ac:dyDescent="0.25">
      <c r="A70" t="s">
        <v>52</v>
      </c>
      <c r="B70" s="8">
        <f>CP!B70+DGEP!B70+ES!B70+LECLA!B70+SEPT!B70+SPIM!B70</f>
        <v>18</v>
      </c>
    </row>
    <row r="71" spans="1:2" x14ac:dyDescent="0.25">
      <c r="A71" t="s">
        <v>53</v>
      </c>
      <c r="B71" s="8">
        <f>CP!B71+DGEP!B71+ES!B71+LECLA!B71+SEPT!B71+SPIM!B71</f>
        <v>31</v>
      </c>
    </row>
    <row r="72" spans="1:2" x14ac:dyDescent="0.25">
      <c r="A72" t="s">
        <v>54</v>
      </c>
      <c r="B72" s="8">
        <f>CP!B72+DGEP!B72+ES!B72+LECLA!B72+SEPT!B72+SPIM!B72</f>
        <v>10</v>
      </c>
    </row>
    <row r="73" spans="1:2" x14ac:dyDescent="0.25">
      <c r="A73" t="s">
        <v>55</v>
      </c>
      <c r="B73" s="8">
        <f>CP!B73+DGEP!B73+ES!B73+LECLA!B73+SEPT!B73+SPIM!B73</f>
        <v>4</v>
      </c>
    </row>
    <row r="74" spans="1:2" x14ac:dyDescent="0.25">
      <c r="A74" t="s">
        <v>56</v>
      </c>
      <c r="B74" s="8">
        <f>CP!B74+DGEP!B74+ES!B74+LECLA!B74+SEPT!B74+SPIM!B74</f>
        <v>39</v>
      </c>
    </row>
    <row r="75" spans="1:2" x14ac:dyDescent="0.25">
      <c r="A75" s="4" t="s">
        <v>57</v>
      </c>
      <c r="B75" s="8">
        <f>CP!B75+DGEP!B75+ES!B75+LECLA!B75+SEPT!B75+SPIM!B75</f>
        <v>90</v>
      </c>
    </row>
    <row r="76" spans="1:2" x14ac:dyDescent="0.25">
      <c r="A76" s="4" t="s">
        <v>58</v>
      </c>
      <c r="B76" s="8">
        <f>CP!B76+DGEP!B76+ES!B76+LECLA!B76+SEPT!B76+SPIM!B76</f>
        <v>12</v>
      </c>
    </row>
    <row r="77" spans="1:2" x14ac:dyDescent="0.25">
      <c r="A77" s="4" t="s">
        <v>59</v>
      </c>
      <c r="B77" s="8">
        <f>CP!B77+DGEP!B77+ES!B77+LECLA!B77+SEPT!B77+SPIM!B77</f>
        <v>39</v>
      </c>
    </row>
    <row r="78" spans="1:2" x14ac:dyDescent="0.25">
      <c r="B78" s="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CP</vt:lpstr>
      <vt:lpstr>DGEP</vt:lpstr>
      <vt:lpstr>ES</vt:lpstr>
      <vt:lpstr>LECLA</vt:lpstr>
      <vt:lpstr>SEPT</vt:lpstr>
      <vt:lpstr>SPIM</vt:lpstr>
      <vt:lpstr>Global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UBFC</dc:creator>
  <cp:lastModifiedBy>UBFC</cp:lastModifiedBy>
  <dcterms:created xsi:type="dcterms:W3CDTF">2020-05-20T08:47:58Z</dcterms:created>
  <dcterms:modified xsi:type="dcterms:W3CDTF">2020-06-23T14:14:18Z</dcterms:modified>
</cp:coreProperties>
</file>